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00" windowHeight="852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Sheet1!$A$1:$AE$104</definedName>
  </definedNames>
  <calcPr calcId="125725"/>
</workbook>
</file>

<file path=xl/calcChain.xml><?xml version="1.0" encoding="utf-8"?>
<calcChain xmlns="http://schemas.openxmlformats.org/spreadsheetml/2006/main">
  <c r="T1" i="1"/>
  <c r="V1"/>
  <c r="X1"/>
  <c r="Z1"/>
  <c r="AB1"/>
  <c r="AD1"/>
  <c r="R2"/>
  <c r="T2"/>
  <c r="V2"/>
  <c r="X2"/>
  <c r="Z2"/>
  <c r="AB2"/>
  <c r="AD2"/>
  <c r="R3"/>
  <c r="T3"/>
  <c r="V3"/>
  <c r="X3"/>
  <c r="Z3"/>
  <c r="AB3"/>
  <c r="AD3"/>
  <c r="R4"/>
  <c r="T4"/>
  <c r="V4"/>
  <c r="X4"/>
  <c r="Z4"/>
  <c r="AB4"/>
  <c r="AD4"/>
  <c r="R5"/>
  <c r="T5"/>
  <c r="V5"/>
  <c r="X5"/>
  <c r="Z5"/>
  <c r="AB5"/>
  <c r="AD5"/>
  <c r="R6"/>
  <c r="T6"/>
  <c r="V6"/>
  <c r="X6"/>
  <c r="Z6"/>
  <c r="AB6"/>
  <c r="AD6"/>
  <c r="R7"/>
  <c r="T7"/>
  <c r="V7"/>
  <c r="X7"/>
  <c r="Z7"/>
  <c r="AB7"/>
  <c r="AD7"/>
  <c r="R8"/>
  <c r="T8"/>
  <c r="V8"/>
  <c r="X8"/>
  <c r="Z8"/>
  <c r="AB8"/>
  <c r="AD8"/>
  <c r="R9"/>
  <c r="T9"/>
  <c r="V9"/>
  <c r="X9"/>
  <c r="Z9"/>
  <c r="AB9"/>
  <c r="AD9"/>
  <c r="R10"/>
  <c r="T10"/>
  <c r="V10"/>
  <c r="X10"/>
  <c r="Z10"/>
  <c r="AB10"/>
  <c r="AD10"/>
  <c r="R11"/>
  <c r="T11"/>
  <c r="V11"/>
  <c r="X11"/>
  <c r="Z11"/>
  <c r="AB11"/>
  <c r="AD11"/>
  <c r="R12"/>
  <c r="T12"/>
  <c r="V12"/>
  <c r="X12"/>
  <c r="Z12"/>
  <c r="AB12"/>
  <c r="AD12"/>
  <c r="R13"/>
  <c r="T13"/>
  <c r="V13"/>
  <c r="X13"/>
  <c r="Z13"/>
  <c r="AB13"/>
  <c r="AD13"/>
  <c r="R14"/>
  <c r="T14"/>
  <c r="V14"/>
  <c r="X14"/>
  <c r="Z14"/>
  <c r="AB14"/>
  <c r="AD14"/>
  <c r="R15"/>
  <c r="T15"/>
  <c r="V15"/>
  <c r="X15"/>
  <c r="Z15"/>
  <c r="AB15"/>
  <c r="AD15"/>
  <c r="R16"/>
  <c r="T16"/>
  <c r="V16"/>
  <c r="X16"/>
  <c r="Z16"/>
  <c r="AB16"/>
  <c r="AD16"/>
  <c r="R17"/>
  <c r="T17"/>
  <c r="V17"/>
  <c r="X17"/>
  <c r="Z17"/>
  <c r="AB17"/>
  <c r="AD17"/>
  <c r="R18"/>
  <c r="T18"/>
  <c r="V18"/>
  <c r="X18"/>
  <c r="Z18"/>
  <c r="AB18"/>
  <c r="AD18"/>
  <c r="R19"/>
  <c r="T19"/>
  <c r="V19"/>
  <c r="X19"/>
  <c r="Z19"/>
  <c r="AB19"/>
  <c r="AD19"/>
  <c r="R20"/>
  <c r="T20"/>
  <c r="V20"/>
  <c r="X20"/>
  <c r="Z20"/>
  <c r="AB20"/>
  <c r="AD20"/>
  <c r="R21"/>
  <c r="T21"/>
  <c r="V21"/>
  <c r="X21"/>
  <c r="Z21"/>
  <c r="AB21"/>
  <c r="AD21"/>
  <c r="R22"/>
  <c r="T22"/>
  <c r="V22"/>
  <c r="X22"/>
  <c r="Z22"/>
  <c r="AB22"/>
  <c r="AD22"/>
  <c r="R23"/>
  <c r="T23"/>
  <c r="V23"/>
  <c r="X23"/>
  <c r="Z23"/>
  <c r="AB23"/>
  <c r="AD23"/>
  <c r="R24"/>
  <c r="T24"/>
  <c r="V24"/>
  <c r="X24"/>
  <c r="Z24"/>
  <c r="AB24"/>
  <c r="AD24"/>
  <c r="R25"/>
  <c r="T25"/>
  <c r="V25"/>
  <c r="X25"/>
  <c r="Z25"/>
  <c r="AB25"/>
  <c r="AD25"/>
  <c r="R26"/>
  <c r="T26"/>
  <c r="V26"/>
  <c r="X26"/>
  <c r="Z26"/>
  <c r="AB26"/>
  <c r="AD26"/>
  <c r="R27"/>
  <c r="T27"/>
  <c r="V27"/>
  <c r="X27"/>
  <c r="Z27"/>
  <c r="AB27"/>
  <c r="AD27"/>
  <c r="R28"/>
  <c r="T28"/>
  <c r="V28"/>
  <c r="X28"/>
  <c r="Z28"/>
  <c r="AB28"/>
  <c r="AD28"/>
  <c r="R29"/>
  <c r="T29"/>
  <c r="V29"/>
  <c r="X29"/>
  <c r="Z29"/>
  <c r="AB29"/>
  <c r="AD29"/>
  <c r="R30"/>
  <c r="T30"/>
  <c r="V30"/>
  <c r="X30"/>
  <c r="Z30"/>
  <c r="AB30"/>
  <c r="AD30"/>
  <c r="R31"/>
  <c r="T31"/>
  <c r="V31"/>
  <c r="X31"/>
  <c r="Z31"/>
  <c r="AB31"/>
  <c r="AD31"/>
  <c r="R32"/>
  <c r="T32"/>
  <c r="V32"/>
  <c r="X32"/>
  <c r="Z32"/>
  <c r="AB32"/>
  <c r="AD32"/>
  <c r="R33"/>
  <c r="T33"/>
  <c r="V33"/>
  <c r="X33"/>
  <c r="Z33"/>
  <c r="AB33"/>
  <c r="AD33"/>
  <c r="R34"/>
  <c r="T34"/>
  <c r="V34"/>
  <c r="X34"/>
  <c r="Z34"/>
  <c r="AB34"/>
  <c r="AD34"/>
  <c r="R35"/>
  <c r="T35"/>
  <c r="V35"/>
  <c r="X35"/>
  <c r="Z35"/>
  <c r="AB35"/>
  <c r="AD35"/>
  <c r="R36"/>
  <c r="T36"/>
  <c r="V36"/>
  <c r="X36"/>
  <c r="Z36"/>
  <c r="AB36"/>
  <c r="AD36"/>
  <c r="R37"/>
  <c r="T37"/>
  <c r="V37"/>
  <c r="X37"/>
  <c r="Z37"/>
  <c r="AB37"/>
  <c r="AD37"/>
  <c r="R38"/>
  <c r="T38"/>
  <c r="V38"/>
  <c r="X38"/>
  <c r="Z38"/>
  <c r="AB38"/>
  <c r="AD38"/>
  <c r="R39"/>
  <c r="T39"/>
  <c r="V39"/>
  <c r="X39"/>
  <c r="Z39"/>
  <c r="AB39"/>
  <c r="AD39"/>
  <c r="R40"/>
  <c r="T40"/>
  <c r="V40"/>
  <c r="X40"/>
  <c r="Z40"/>
  <c r="AB40"/>
  <c r="AD40"/>
  <c r="R41"/>
  <c r="T41"/>
  <c r="V41"/>
  <c r="X41"/>
  <c r="Z41"/>
  <c r="AB41"/>
  <c r="AD41"/>
  <c r="R42"/>
  <c r="T42"/>
  <c r="V42"/>
  <c r="X42"/>
  <c r="Z42"/>
  <c r="AB42"/>
  <c r="AD42"/>
  <c r="R43"/>
  <c r="T43"/>
  <c r="V43"/>
  <c r="X43"/>
  <c r="Z43"/>
  <c r="AB43"/>
  <c r="AD43"/>
  <c r="R44"/>
  <c r="T44"/>
  <c r="V44"/>
  <c r="X44"/>
  <c r="Z44"/>
  <c r="AB44"/>
  <c r="AD44"/>
  <c r="R45"/>
  <c r="T45"/>
  <c r="V45"/>
  <c r="X45"/>
  <c r="Z45"/>
  <c r="AB45"/>
  <c r="AD45"/>
  <c r="R46"/>
  <c r="T46"/>
  <c r="V46"/>
  <c r="X46"/>
  <c r="Z46"/>
  <c r="AB46"/>
  <c r="AD46"/>
  <c r="R47"/>
  <c r="T47"/>
  <c r="V47"/>
  <c r="X47"/>
  <c r="Z47"/>
  <c r="AB47"/>
  <c r="AD47"/>
  <c r="R48"/>
  <c r="T48"/>
  <c r="V48"/>
  <c r="X48"/>
  <c r="Z48"/>
  <c r="AB48"/>
  <c r="AD48"/>
  <c r="R49"/>
  <c r="T49"/>
  <c r="V49"/>
  <c r="X49"/>
  <c r="Z49"/>
  <c r="AB49"/>
  <c r="AD49"/>
  <c r="R50"/>
  <c r="T50"/>
  <c r="V50"/>
  <c r="X50"/>
  <c r="Z50"/>
  <c r="AB50"/>
  <c r="AD50"/>
  <c r="R51"/>
  <c r="T51"/>
  <c r="V51"/>
  <c r="X51"/>
  <c r="Z51"/>
  <c r="AB51"/>
  <c r="AD51"/>
  <c r="R52"/>
  <c r="T52"/>
  <c r="V52"/>
  <c r="X52"/>
  <c r="Z52"/>
  <c r="AB52"/>
  <c r="AD52"/>
  <c r="R53"/>
  <c r="T53"/>
  <c r="V53"/>
  <c r="X53"/>
  <c r="Z53"/>
  <c r="AB53"/>
  <c r="AD53"/>
  <c r="R54"/>
  <c r="T54"/>
  <c r="V54"/>
  <c r="X54"/>
  <c r="Z54"/>
  <c r="AB54"/>
  <c r="AD54"/>
  <c r="R55"/>
  <c r="T55"/>
  <c r="V55"/>
  <c r="X55"/>
  <c r="Z55"/>
  <c r="AB55"/>
  <c r="AD55"/>
  <c r="R56"/>
  <c r="T56"/>
  <c r="V56"/>
  <c r="X56"/>
  <c r="Z56"/>
  <c r="AB56"/>
  <c r="AD56"/>
  <c r="R57"/>
  <c r="T57"/>
  <c r="V57"/>
  <c r="X57"/>
  <c r="Z57"/>
  <c r="AB57"/>
  <c r="AD57"/>
  <c r="R58"/>
  <c r="T58"/>
  <c r="V58"/>
  <c r="X58"/>
  <c r="Z58"/>
  <c r="AB58"/>
  <c r="AD58"/>
  <c r="R59"/>
  <c r="T59"/>
  <c r="V59"/>
  <c r="X59"/>
  <c r="Z59"/>
  <c r="AB59"/>
  <c r="AD59"/>
  <c r="R60"/>
  <c r="T60"/>
  <c r="V60"/>
  <c r="X60"/>
  <c r="Z60"/>
  <c r="AB60"/>
  <c r="AD60"/>
  <c r="R61"/>
  <c r="T61"/>
  <c r="V61"/>
  <c r="X61"/>
  <c r="Z61"/>
  <c r="AB61"/>
  <c r="AD61"/>
  <c r="R62"/>
  <c r="T62"/>
  <c r="V62"/>
  <c r="X62"/>
  <c r="Z62"/>
  <c r="AB62"/>
  <c r="AD62"/>
  <c r="R63"/>
  <c r="T63"/>
  <c r="V63"/>
  <c r="X63"/>
  <c r="Z63"/>
  <c r="AB63"/>
  <c r="AD63"/>
  <c r="R64"/>
  <c r="T64"/>
  <c r="V64"/>
  <c r="X64"/>
  <c r="Z64"/>
  <c r="AB64"/>
  <c r="AD64"/>
  <c r="R65"/>
  <c r="T65"/>
  <c r="V65"/>
  <c r="X65"/>
  <c r="Z65"/>
  <c r="AB65"/>
  <c r="AD65"/>
  <c r="R66"/>
  <c r="T66"/>
  <c r="V66"/>
  <c r="X66"/>
  <c r="Z66"/>
  <c r="AB66"/>
  <c r="AD66"/>
  <c r="R67"/>
  <c r="T67"/>
  <c r="V67"/>
  <c r="X67"/>
  <c r="Z67"/>
  <c r="AB67"/>
  <c r="AD67"/>
  <c r="R68"/>
  <c r="T68"/>
  <c r="V68"/>
  <c r="X68"/>
  <c r="Z68"/>
  <c r="AB68"/>
  <c r="AD68"/>
  <c r="R69"/>
  <c r="T69"/>
  <c r="V69"/>
  <c r="X69"/>
  <c r="Z69"/>
  <c r="AB69"/>
  <c r="AD69"/>
  <c r="R70"/>
  <c r="T70"/>
  <c r="V70"/>
  <c r="X70"/>
  <c r="Z70"/>
  <c r="AB70"/>
  <c r="AD70"/>
  <c r="R71"/>
  <c r="T71"/>
  <c r="V71"/>
  <c r="X71"/>
  <c r="Z71"/>
  <c r="AB71"/>
  <c r="AD71"/>
  <c r="R72"/>
  <c r="T72"/>
  <c r="V72"/>
  <c r="X72"/>
  <c r="Z72"/>
  <c r="AB72"/>
  <c r="AD72"/>
  <c r="R73"/>
  <c r="T73"/>
  <c r="V73"/>
  <c r="X73"/>
  <c r="Z73"/>
  <c r="AB73"/>
  <c r="AD73"/>
  <c r="R74"/>
  <c r="T74"/>
  <c r="V74"/>
  <c r="X74"/>
  <c r="Z74"/>
  <c r="AB74"/>
  <c r="AD74"/>
  <c r="R75"/>
  <c r="T75"/>
  <c r="V75"/>
  <c r="X75"/>
  <c r="Z75"/>
  <c r="AB75"/>
  <c r="AD75"/>
  <c r="R76"/>
  <c r="T76"/>
  <c r="V76"/>
  <c r="X76"/>
  <c r="Z76"/>
  <c r="AB76"/>
  <c r="AD76"/>
  <c r="R77"/>
  <c r="T77"/>
  <c r="V77"/>
  <c r="X77"/>
  <c r="Z77"/>
  <c r="AB77"/>
  <c r="AD77"/>
  <c r="R78"/>
  <c r="T78"/>
  <c r="V78"/>
  <c r="X78"/>
  <c r="Z78"/>
  <c r="AB78"/>
  <c r="AD78"/>
  <c r="R79"/>
  <c r="T79"/>
  <c r="V79"/>
  <c r="X79"/>
  <c r="Z79"/>
  <c r="AB79"/>
  <c r="AD79"/>
  <c r="R80"/>
  <c r="T80"/>
  <c r="V80"/>
  <c r="X80"/>
  <c r="Z80"/>
  <c r="AB80"/>
  <c r="AD80"/>
  <c r="R81"/>
  <c r="T81"/>
  <c r="V81"/>
  <c r="X81"/>
  <c r="Z81"/>
  <c r="AB81"/>
  <c r="AD81"/>
  <c r="R82"/>
  <c r="T82"/>
  <c r="V82"/>
  <c r="X82"/>
  <c r="Z82"/>
  <c r="AB82"/>
  <c r="AD82"/>
  <c r="R83"/>
  <c r="T83"/>
  <c r="V83"/>
  <c r="X83"/>
  <c r="Z83"/>
  <c r="AB83"/>
  <c r="AD83"/>
  <c r="R84"/>
  <c r="T84"/>
  <c r="V84"/>
  <c r="X84"/>
  <c r="Z84"/>
  <c r="AB84"/>
  <c r="AD84"/>
  <c r="R85"/>
  <c r="T85"/>
  <c r="V85"/>
  <c r="X85"/>
  <c r="Z85"/>
  <c r="AB85"/>
  <c r="AD85"/>
  <c r="R86"/>
  <c r="T86"/>
  <c r="V86"/>
  <c r="X86"/>
  <c r="Z86"/>
  <c r="AB86"/>
  <c r="AD86"/>
  <c r="R87"/>
  <c r="T87"/>
  <c r="V87"/>
  <c r="X87"/>
  <c r="Z87"/>
  <c r="AB87"/>
  <c r="AD87"/>
  <c r="R88"/>
  <c r="T88"/>
  <c r="V88"/>
  <c r="X88"/>
  <c r="Z88"/>
  <c r="AB88"/>
  <c r="AD88"/>
  <c r="R89"/>
  <c r="T89"/>
  <c r="V89"/>
  <c r="X89"/>
  <c r="Z89"/>
  <c r="AB89"/>
  <c r="AD89"/>
  <c r="R90"/>
  <c r="T90"/>
  <c r="V90"/>
  <c r="X90"/>
  <c r="Z90"/>
  <c r="AB90"/>
  <c r="AD90"/>
  <c r="R91"/>
  <c r="T91"/>
  <c r="V91"/>
  <c r="X91"/>
  <c r="Z91"/>
  <c r="AB91"/>
  <c r="AD91"/>
  <c r="R92"/>
  <c r="T92"/>
  <c r="V92"/>
  <c r="X92"/>
  <c r="Z92"/>
  <c r="AB92"/>
  <c r="AD92"/>
  <c r="R93"/>
  <c r="T93"/>
  <c r="V93"/>
  <c r="X93"/>
  <c r="Z93"/>
  <c r="AB93"/>
  <c r="AD93"/>
  <c r="R94"/>
  <c r="T94"/>
  <c r="V94"/>
  <c r="X94"/>
  <c r="Z94"/>
  <c r="AB94"/>
  <c r="AD94"/>
  <c r="R95"/>
  <c r="T95"/>
  <c r="V95"/>
  <c r="X95"/>
  <c r="Z95"/>
  <c r="AB95"/>
  <c r="AD95"/>
  <c r="R96"/>
  <c r="T96"/>
  <c r="V96"/>
  <c r="X96"/>
  <c r="Z96"/>
  <c r="AB96"/>
  <c r="AD96"/>
  <c r="R97"/>
  <c r="T97"/>
  <c r="V97"/>
  <c r="X97"/>
  <c r="Z97"/>
  <c r="AB97"/>
  <c r="AD97"/>
  <c r="R98"/>
  <c r="T98"/>
  <c r="V98"/>
  <c r="X98"/>
  <c r="Z98"/>
  <c r="AB98"/>
  <c r="AD98"/>
  <c r="R99"/>
  <c r="T99"/>
  <c r="V99"/>
  <c r="X99"/>
  <c r="Z99"/>
  <c r="AB99"/>
  <c r="AD99"/>
  <c r="R100"/>
  <c r="T100"/>
  <c r="V100"/>
  <c r="X100"/>
  <c r="Z100"/>
  <c r="AB100"/>
  <c r="AD100"/>
  <c r="D101"/>
  <c r="F101"/>
  <c r="H101"/>
  <c r="J101"/>
  <c r="L101"/>
  <c r="N101"/>
  <c r="P101"/>
  <c r="R101"/>
  <c r="T101"/>
  <c r="V101"/>
  <c r="X101"/>
  <c r="Z101"/>
  <c r="AB101"/>
  <c r="AD101"/>
</calcChain>
</file>

<file path=xl/sharedStrings.xml><?xml version="1.0" encoding="utf-8"?>
<sst xmlns="http://schemas.openxmlformats.org/spreadsheetml/2006/main" count="228" uniqueCount="133">
  <si>
    <t>门店ID</t>
  </si>
  <si>
    <t>门店名称</t>
  </si>
  <si>
    <t>片区名称</t>
  </si>
  <si>
    <t>涪陵榨菜
（单位：件）</t>
  </si>
  <si>
    <t>门店实收</t>
  </si>
  <si>
    <r>
      <t>杰士邦避孕套
（</t>
    </r>
    <r>
      <rPr>
        <b/>
        <sz val="10"/>
        <rFont val="Arial"/>
      </rPr>
      <t>2</t>
    </r>
    <r>
      <rPr>
        <b/>
        <sz val="10"/>
        <rFont val="宋体"/>
        <charset val="134"/>
      </rPr>
      <t>只装）</t>
    </r>
  </si>
  <si>
    <t>美美化妆包
（单位：个）</t>
  </si>
  <si>
    <t>惠氏菜板
（单位：个）</t>
  </si>
  <si>
    <t>雅塑体重尺
（单位：个）</t>
  </si>
  <si>
    <r>
      <t>万艾可</t>
    </r>
    <r>
      <rPr>
        <b/>
        <sz val="10"/>
        <rFont val="Arial"/>
      </rPr>
      <t>KT</t>
    </r>
    <r>
      <rPr>
        <b/>
        <sz val="10"/>
        <rFont val="宋体"/>
        <charset val="134"/>
      </rPr>
      <t>板
（单位：个）</t>
    </r>
  </si>
  <si>
    <t>雅塑礼品盒
（单位：个）</t>
  </si>
  <si>
    <t>明仁颈痛片赠品</t>
  </si>
  <si>
    <t>旗舰店</t>
  </si>
  <si>
    <t>旗舰片</t>
  </si>
  <si>
    <t>浆洗街药店</t>
  </si>
  <si>
    <t>光华一区</t>
  </si>
  <si>
    <t>邛崃中心药店</t>
  </si>
  <si>
    <t>邛崃片区</t>
  </si>
  <si>
    <t>光华药店</t>
  </si>
  <si>
    <t>西部店</t>
  </si>
  <si>
    <t>西北片区</t>
  </si>
  <si>
    <t>成华区华泰路药店</t>
  </si>
  <si>
    <t>东北片区</t>
  </si>
  <si>
    <t>光华村街药店</t>
  </si>
  <si>
    <t>光华二区</t>
  </si>
  <si>
    <t>高新区民丰大道西段药店</t>
  </si>
  <si>
    <t>中和片区</t>
  </si>
  <si>
    <t>青羊区十二桥药店</t>
  </si>
  <si>
    <t>双林路药店</t>
  </si>
  <si>
    <t>成华区羊子山西路药店（兴元华盛）</t>
  </si>
  <si>
    <t>高新区府城大道西段店</t>
  </si>
  <si>
    <t>高新片区</t>
  </si>
  <si>
    <t>沙河源药店</t>
  </si>
  <si>
    <t>红星店</t>
  </si>
  <si>
    <t>崇州中心店</t>
  </si>
  <si>
    <t>崇州片</t>
  </si>
  <si>
    <t>成华区万科路药店</t>
  </si>
  <si>
    <t>东南片区</t>
  </si>
  <si>
    <t>温江店</t>
  </si>
  <si>
    <t>温江片区</t>
  </si>
  <si>
    <t>成华区华油路药店</t>
  </si>
  <si>
    <t>五津西路药店</t>
  </si>
  <si>
    <t>新津片区</t>
  </si>
  <si>
    <t>新乐中街药店</t>
  </si>
  <si>
    <t>怀远店</t>
  </si>
  <si>
    <t>大邑县晋原镇内蒙古大道药店</t>
  </si>
  <si>
    <t>大邑片区</t>
  </si>
  <si>
    <t>新都区新繁镇繁江北路药店</t>
  </si>
  <si>
    <t>新都片区</t>
  </si>
  <si>
    <t>青羊区北东街店</t>
  </si>
  <si>
    <t>枣子巷药店</t>
  </si>
  <si>
    <t>金丝街药店</t>
  </si>
  <si>
    <t>新津邓双镇岷江店</t>
  </si>
  <si>
    <t>三江店</t>
  </si>
  <si>
    <t>大邑县晋源镇富民路药店</t>
  </si>
  <si>
    <t>人民中路店</t>
  </si>
  <si>
    <t>金牛区交大路第三药店</t>
  </si>
  <si>
    <t>滨江东路药店</t>
  </si>
  <si>
    <t>金带街药店</t>
  </si>
  <si>
    <t>都江堰药店</t>
  </si>
  <si>
    <t>都江堰片区</t>
  </si>
  <si>
    <t>大邑县晋原镇通达东路五段药店</t>
  </si>
  <si>
    <t>华阳正东中街店</t>
  </si>
  <si>
    <t>邛崃市临邛镇长安大道药店</t>
  </si>
  <si>
    <t>清江东路药店</t>
  </si>
  <si>
    <t>大邑县安仁镇千禧街药店</t>
  </si>
  <si>
    <t>南湖路药店</t>
  </si>
  <si>
    <t>通盈街药店</t>
  </si>
  <si>
    <t>成华区二环路北四段药店（汇融名城）</t>
  </si>
  <si>
    <t>大邑县晋原镇子龙路店</t>
  </si>
  <si>
    <t>土龙路药店</t>
  </si>
  <si>
    <t>锦江区观音桥街药店</t>
  </si>
  <si>
    <t>武侯区顺和街店</t>
  </si>
  <si>
    <t>青羊区浣花滨河路药店</t>
  </si>
  <si>
    <t>武侯区一环路南一段药店</t>
  </si>
  <si>
    <t>温江区柳城街道同兴东路药店</t>
  </si>
  <si>
    <t>新园大道药店</t>
  </si>
  <si>
    <t>邛崃市临邛镇洪川小区药店</t>
  </si>
  <si>
    <t>锦江区水杉街药店</t>
  </si>
  <si>
    <t>成华区崔家店路药店</t>
  </si>
  <si>
    <t>都江堰幸福镇翔风路药店</t>
  </si>
  <si>
    <t>新都区马超东路店</t>
  </si>
  <si>
    <t>武侯大道双楠段店</t>
  </si>
  <si>
    <t>都江堰奎光路中段药店</t>
  </si>
  <si>
    <t>高新区中和街道柳荫街药店</t>
  </si>
  <si>
    <t>高新区大源北街药店</t>
  </si>
  <si>
    <t>郫县郫筒镇东大街药店</t>
  </si>
  <si>
    <t>新都三河场镇天海路药店</t>
  </si>
  <si>
    <t>金牛区白马寺街药店</t>
  </si>
  <si>
    <t>大药房金牛区五里墩支路药店</t>
  </si>
  <si>
    <t>都江堰胥家镇重庆路药店</t>
  </si>
  <si>
    <t>都江堰景中路店</t>
  </si>
  <si>
    <t>锦江区柳翠路药店</t>
  </si>
  <si>
    <t>黄金路药店</t>
  </si>
  <si>
    <t>成华杉板桥南一路店</t>
  </si>
  <si>
    <t>都江堰市蒲阳路药店</t>
  </si>
  <si>
    <t>大邑县新场镇文昌街药店</t>
  </si>
  <si>
    <t>成华区玉双路药店</t>
  </si>
  <si>
    <t>邛崃市临邛镇汇源街药店</t>
  </si>
  <si>
    <t>龙潭西路店</t>
  </si>
  <si>
    <t>双流县西航港街道锦华路一段药店</t>
  </si>
  <si>
    <t>双流片</t>
  </si>
  <si>
    <t>金牛区黄苑东街药店</t>
  </si>
  <si>
    <t>邛崃市羊安镇永康大道药店</t>
  </si>
  <si>
    <t>柳城正通东路药店</t>
  </si>
  <si>
    <t>青白江区华金大道二段药店</t>
  </si>
  <si>
    <t>大邑县晋源镇东壕沟段药店</t>
  </si>
  <si>
    <t>龙泉驿区东街药店</t>
  </si>
  <si>
    <t>龙泉片区</t>
  </si>
  <si>
    <t>武侯区燃灯寺东街药店</t>
  </si>
  <si>
    <t>都江堰市蒲阳镇堰问道西路药店</t>
  </si>
  <si>
    <t>大邑县沙渠镇方圆路药店</t>
  </si>
  <si>
    <t>高新天久北巷药店</t>
  </si>
  <si>
    <t>双流县东升镇清泰路药店</t>
  </si>
  <si>
    <t>青羊区群和路药店</t>
  </si>
  <si>
    <t>羊马店</t>
  </si>
  <si>
    <t>都江堰聚源镇药店</t>
  </si>
  <si>
    <t>新津县正东街店</t>
  </si>
  <si>
    <t>龙泉驿区同安镇锦绣路店</t>
  </si>
  <si>
    <t>锦江区楠丰路店</t>
  </si>
  <si>
    <t>新都区新泰西路药店</t>
  </si>
  <si>
    <t>大邑县晋源镇围城北路西段药店</t>
  </si>
  <si>
    <t>兴义镇万兴路药店</t>
  </si>
  <si>
    <t>都江堰灌口镇外北街药店</t>
  </si>
  <si>
    <t>邛崃市平乐镇台子街药店</t>
  </si>
  <si>
    <t>营兴路药店</t>
  </si>
  <si>
    <t>成华区双建路店</t>
  </si>
  <si>
    <t>新津县五津镇外西街药店</t>
  </si>
  <si>
    <t>划分标准：</t>
  </si>
  <si>
    <t>特大型门店（T）：年销售500万以上门店（1家）</t>
  </si>
  <si>
    <t>大型门店（A）：年销售200-500万门店（16家）</t>
  </si>
  <si>
    <t>中型门店（B）：年销售100-200万门店（43家）</t>
  </si>
  <si>
    <t>小型门店（C）:年销售100万以下门店（43家）</t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</si>
</sst>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b/>
      <sz val="12"/>
      <name val="宋体"/>
      <charset val="134"/>
    </font>
    <font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Arial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IE5/QJRSIUMC/&#20998;&#371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IE5/QJRSIUMC/&#26611;&#22992;&#21457;&#20116;&#19968;&#33410;&#21333;&#21697;&#27963;&#21160;&#36192;&#21697;&#20998;&#37197;&#34920;&#65288;&#20197;&#27492;&#20026;&#2093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ABC分类</v>
          </cell>
          <cell r="D1" t="str">
            <v>送货时间</v>
          </cell>
          <cell r="E1" t="str">
            <v>海报（好礼）</v>
          </cell>
          <cell r="F1" t="str">
            <v>海报（优惠）</v>
          </cell>
          <cell r="G1" t="str">
            <v>DM单（好礼）</v>
          </cell>
          <cell r="H1" t="str">
            <v>DM单（优惠）</v>
          </cell>
          <cell r="I1" t="str">
            <v>吊旗</v>
          </cell>
          <cell r="J1" t="str">
            <v>伞</v>
          </cell>
        </row>
        <row r="2">
          <cell r="A2">
            <v>367</v>
          </cell>
          <cell r="B2" t="str">
            <v>四川太极金带街药店</v>
          </cell>
          <cell r="C2" t="str">
            <v>B</v>
          </cell>
          <cell r="D2" t="str">
            <v>星期二</v>
          </cell>
          <cell r="E2">
            <v>1</v>
          </cell>
          <cell r="G2">
            <v>200</v>
          </cell>
          <cell r="I2">
            <v>35</v>
          </cell>
          <cell r="J2">
            <v>15</v>
          </cell>
        </row>
        <row r="3">
          <cell r="A3">
            <v>373</v>
          </cell>
          <cell r="B3" t="str">
            <v>四川太极通盈街药店</v>
          </cell>
          <cell r="C3" t="str">
            <v>C</v>
          </cell>
          <cell r="D3" t="str">
            <v>星期二</v>
          </cell>
          <cell r="E3">
            <v>1</v>
          </cell>
          <cell r="G3">
            <v>100</v>
          </cell>
          <cell r="I3">
            <v>35</v>
          </cell>
          <cell r="J3">
            <v>10</v>
          </cell>
        </row>
        <row r="4">
          <cell r="A4">
            <v>395</v>
          </cell>
          <cell r="B4" t="str">
            <v>四川太极大药房金牛区五里墩支路药店</v>
          </cell>
          <cell r="C4" t="str">
            <v>C</v>
          </cell>
          <cell r="D4" t="str">
            <v>星期二</v>
          </cell>
          <cell r="F4">
            <v>1</v>
          </cell>
          <cell r="H4">
            <v>100</v>
          </cell>
          <cell r="I4">
            <v>35</v>
          </cell>
        </row>
        <row r="5">
          <cell r="A5">
            <v>393</v>
          </cell>
          <cell r="B5" t="str">
            <v>四川太极营兴路药店</v>
          </cell>
          <cell r="C5" t="str">
            <v>C</v>
          </cell>
          <cell r="D5" t="str">
            <v>星期二</v>
          </cell>
          <cell r="F5">
            <v>1</v>
          </cell>
          <cell r="H5">
            <v>100</v>
          </cell>
          <cell r="I5">
            <v>30</v>
          </cell>
        </row>
        <row r="6">
          <cell r="A6">
            <v>511</v>
          </cell>
          <cell r="B6" t="str">
            <v>四川太极成华杉板桥南一路店</v>
          </cell>
          <cell r="C6" t="str">
            <v>C</v>
          </cell>
          <cell r="D6" t="str">
            <v>星期二</v>
          </cell>
          <cell r="F6">
            <v>1</v>
          </cell>
          <cell r="H6">
            <v>100</v>
          </cell>
          <cell r="I6">
            <v>35</v>
          </cell>
        </row>
        <row r="7">
          <cell r="A7">
            <v>547</v>
          </cell>
          <cell r="B7" t="str">
            <v>四川太极龙泉驿区同安镇锦绣路店</v>
          </cell>
          <cell r="C7" t="str">
            <v>C</v>
          </cell>
          <cell r="D7" t="str">
            <v>星期二</v>
          </cell>
          <cell r="F7">
            <v>1</v>
          </cell>
          <cell r="H7">
            <v>100</v>
          </cell>
          <cell r="I7">
            <v>35</v>
          </cell>
        </row>
        <row r="8">
          <cell r="A8">
            <v>589</v>
          </cell>
          <cell r="B8" t="str">
            <v>四川太极成华区双建路店</v>
          </cell>
          <cell r="C8" t="str">
            <v>C</v>
          </cell>
          <cell r="D8" t="str">
            <v>星期二</v>
          </cell>
          <cell r="F8">
            <v>1</v>
          </cell>
          <cell r="H8">
            <v>100</v>
          </cell>
          <cell r="I8">
            <v>35</v>
          </cell>
        </row>
        <row r="9">
          <cell r="A9">
            <v>596</v>
          </cell>
          <cell r="B9" t="str">
            <v>四川太极成华区玉双路药店</v>
          </cell>
          <cell r="C9" t="str">
            <v>C</v>
          </cell>
          <cell r="D9" t="str">
            <v>星期二</v>
          </cell>
          <cell r="F9">
            <v>1</v>
          </cell>
          <cell r="H9">
            <v>100</v>
          </cell>
          <cell r="I9">
            <v>35</v>
          </cell>
        </row>
        <row r="10">
          <cell r="A10">
            <v>597</v>
          </cell>
          <cell r="B10" t="str">
            <v>四川太极新都区新泰西路药店</v>
          </cell>
          <cell r="C10" t="str">
            <v>C</v>
          </cell>
          <cell r="D10" t="str">
            <v>星期二</v>
          </cell>
          <cell r="F10">
            <v>1</v>
          </cell>
          <cell r="H10">
            <v>100</v>
          </cell>
          <cell r="I10">
            <v>35</v>
          </cell>
        </row>
        <row r="11">
          <cell r="A11">
            <v>709</v>
          </cell>
          <cell r="B11" t="str">
            <v>四川太极新都区马超东路店</v>
          </cell>
          <cell r="C11" t="str">
            <v>C</v>
          </cell>
          <cell r="D11" t="str">
            <v>星期二</v>
          </cell>
          <cell r="F11">
            <v>1</v>
          </cell>
          <cell r="H11">
            <v>100</v>
          </cell>
          <cell r="I11">
            <v>35</v>
          </cell>
        </row>
        <row r="12">
          <cell r="A12">
            <v>718</v>
          </cell>
          <cell r="B12" t="str">
            <v>四川太极龙泉驿区东街药店</v>
          </cell>
          <cell r="C12" t="str">
            <v>C</v>
          </cell>
          <cell r="D12" t="str">
            <v>星期二</v>
          </cell>
          <cell r="F12">
            <v>1</v>
          </cell>
          <cell r="H12">
            <v>100</v>
          </cell>
          <cell r="I12">
            <v>30</v>
          </cell>
        </row>
        <row r="13">
          <cell r="A13">
            <v>726</v>
          </cell>
          <cell r="B13" t="str">
            <v>四川太极金牛区交大路第三药店</v>
          </cell>
          <cell r="C13" t="str">
            <v>B</v>
          </cell>
          <cell r="D13" t="str">
            <v>星期二</v>
          </cell>
          <cell r="E13">
            <v>1</v>
          </cell>
          <cell r="G13">
            <v>200</v>
          </cell>
          <cell r="I13">
            <v>35</v>
          </cell>
          <cell r="J13">
            <v>30</v>
          </cell>
        </row>
        <row r="14">
          <cell r="A14">
            <v>730</v>
          </cell>
          <cell r="B14" t="str">
            <v>四川太极新都区新繁镇繁江北路药店</v>
          </cell>
          <cell r="C14" t="str">
            <v>B</v>
          </cell>
          <cell r="D14" t="str">
            <v>星期二</v>
          </cell>
          <cell r="E14">
            <v>1</v>
          </cell>
          <cell r="G14">
            <v>200</v>
          </cell>
          <cell r="I14">
            <v>35</v>
          </cell>
          <cell r="J14">
            <v>19</v>
          </cell>
        </row>
        <row r="15">
          <cell r="A15">
            <v>307</v>
          </cell>
          <cell r="B15" t="str">
            <v>四川太极旗舰店</v>
          </cell>
          <cell r="C15" t="str">
            <v>旗舰店</v>
          </cell>
          <cell r="D15" t="str">
            <v>星期六</v>
          </cell>
          <cell r="E15">
            <v>2</v>
          </cell>
          <cell r="G15">
            <v>700</v>
          </cell>
          <cell r="I15">
            <v>70</v>
          </cell>
          <cell r="J15">
            <v>564</v>
          </cell>
        </row>
        <row r="16">
          <cell r="A16">
            <v>349</v>
          </cell>
          <cell r="B16" t="str">
            <v>四川太极人民中路店</v>
          </cell>
          <cell r="C16" t="str">
            <v>B</v>
          </cell>
          <cell r="D16" t="str">
            <v>星期六</v>
          </cell>
          <cell r="E16">
            <v>1</v>
          </cell>
          <cell r="G16">
            <v>200</v>
          </cell>
          <cell r="I16">
            <v>30</v>
          </cell>
          <cell r="J16">
            <v>20</v>
          </cell>
        </row>
        <row r="17">
          <cell r="A17">
            <v>363</v>
          </cell>
          <cell r="B17" t="str">
            <v>四川太极滨江东路药店</v>
          </cell>
          <cell r="C17" t="str">
            <v>B</v>
          </cell>
          <cell r="D17" t="str">
            <v>星期六</v>
          </cell>
          <cell r="E17">
            <v>1</v>
          </cell>
          <cell r="G17">
            <v>200</v>
          </cell>
          <cell r="I17">
            <v>35</v>
          </cell>
          <cell r="J17">
            <v>30</v>
          </cell>
        </row>
        <row r="18">
          <cell r="A18">
            <v>391</v>
          </cell>
          <cell r="B18" t="str">
            <v>四川太极金丝街药店</v>
          </cell>
          <cell r="C18" t="str">
            <v>B</v>
          </cell>
          <cell r="D18" t="str">
            <v>星期六</v>
          </cell>
          <cell r="E18">
            <v>1</v>
          </cell>
          <cell r="G18">
            <v>200</v>
          </cell>
          <cell r="I18">
            <v>35</v>
          </cell>
          <cell r="J18">
            <v>30</v>
          </cell>
        </row>
        <row r="19">
          <cell r="A19">
            <v>516</v>
          </cell>
          <cell r="B19" t="str">
            <v>四川太极武侯大道双楠段店</v>
          </cell>
          <cell r="C19" t="str">
            <v>C</v>
          </cell>
          <cell r="D19" t="str">
            <v>星期六</v>
          </cell>
          <cell r="F19">
            <v>1</v>
          </cell>
          <cell r="H19">
            <v>100</v>
          </cell>
          <cell r="I19">
            <v>35</v>
          </cell>
        </row>
        <row r="20">
          <cell r="A20">
            <v>517</v>
          </cell>
          <cell r="B20" t="str">
            <v>四川太极青羊区北东街店</v>
          </cell>
          <cell r="C20" t="str">
            <v>B</v>
          </cell>
          <cell r="D20" t="str">
            <v>星期六</v>
          </cell>
          <cell r="E20">
            <v>1</v>
          </cell>
          <cell r="G20">
            <v>200</v>
          </cell>
          <cell r="I20">
            <v>35</v>
          </cell>
          <cell r="J20">
            <v>20</v>
          </cell>
        </row>
        <row r="21">
          <cell r="A21">
            <v>577</v>
          </cell>
          <cell r="B21" t="str">
            <v>四川太极青羊区群和路药店</v>
          </cell>
          <cell r="C21" t="str">
            <v>C</v>
          </cell>
          <cell r="D21" t="str">
            <v>星期六</v>
          </cell>
          <cell r="F21">
            <v>1</v>
          </cell>
          <cell r="H21">
            <v>100</v>
          </cell>
          <cell r="I21">
            <v>35</v>
          </cell>
        </row>
        <row r="22">
          <cell r="A22">
            <v>702</v>
          </cell>
          <cell r="B22" t="str">
            <v>四川太极武侯区一环路南一段药店</v>
          </cell>
          <cell r="C22" t="str">
            <v>C</v>
          </cell>
          <cell r="D22" t="str">
            <v>星期六</v>
          </cell>
          <cell r="F22">
            <v>1</v>
          </cell>
          <cell r="H22">
            <v>100</v>
          </cell>
          <cell r="I22">
            <v>35</v>
          </cell>
        </row>
        <row r="23">
          <cell r="A23">
            <v>714</v>
          </cell>
          <cell r="B23" t="str">
            <v>四川太极武侯区燃灯寺东街药店</v>
          </cell>
          <cell r="C23" t="str">
            <v>C</v>
          </cell>
          <cell r="D23" t="str">
            <v>星期六</v>
          </cell>
          <cell r="F23">
            <v>1</v>
          </cell>
          <cell r="H23">
            <v>100</v>
          </cell>
          <cell r="I23">
            <v>35</v>
          </cell>
        </row>
        <row r="24">
          <cell r="A24">
            <v>731</v>
          </cell>
          <cell r="B24" t="str">
            <v>四川太极金牛区白马寺街药店</v>
          </cell>
          <cell r="C24" t="str">
            <v>C</v>
          </cell>
          <cell r="D24" t="str">
            <v>星期六</v>
          </cell>
          <cell r="F24">
            <v>1</v>
          </cell>
          <cell r="H24">
            <v>100</v>
          </cell>
          <cell r="I24">
            <v>35</v>
          </cell>
        </row>
        <row r="25">
          <cell r="A25">
            <v>308</v>
          </cell>
          <cell r="B25" t="str">
            <v>四川太极红星店</v>
          </cell>
          <cell r="C25" t="str">
            <v>A</v>
          </cell>
          <cell r="D25" t="str">
            <v>星期六</v>
          </cell>
          <cell r="E25">
            <v>1</v>
          </cell>
          <cell r="G25">
            <v>300</v>
          </cell>
          <cell r="I25">
            <v>35</v>
          </cell>
          <cell r="J25">
            <v>45</v>
          </cell>
        </row>
        <row r="26">
          <cell r="A26">
            <v>329</v>
          </cell>
          <cell r="B26" t="str">
            <v>四川太极温江店</v>
          </cell>
          <cell r="C26" t="str">
            <v>B</v>
          </cell>
          <cell r="D26" t="str">
            <v>星期六</v>
          </cell>
          <cell r="E26">
            <v>1</v>
          </cell>
          <cell r="G26">
            <v>200</v>
          </cell>
          <cell r="I26">
            <v>35</v>
          </cell>
          <cell r="J26">
            <v>38</v>
          </cell>
        </row>
        <row r="27">
          <cell r="A27">
            <v>337</v>
          </cell>
          <cell r="B27" t="str">
            <v>四川太极浆洗街药店</v>
          </cell>
          <cell r="C27" t="str">
            <v>A</v>
          </cell>
          <cell r="D27" t="str">
            <v>星期六</v>
          </cell>
          <cell r="E27">
            <v>1</v>
          </cell>
          <cell r="G27">
            <v>300</v>
          </cell>
          <cell r="I27">
            <v>45</v>
          </cell>
          <cell r="J27">
            <v>96</v>
          </cell>
        </row>
        <row r="28">
          <cell r="A28">
            <v>341</v>
          </cell>
          <cell r="B28" t="str">
            <v>四川太极邛崃中心药店</v>
          </cell>
          <cell r="C28" t="str">
            <v>A</v>
          </cell>
          <cell r="D28" t="str">
            <v>星期六</v>
          </cell>
          <cell r="E28">
            <v>1</v>
          </cell>
          <cell r="G28">
            <v>300</v>
          </cell>
          <cell r="I28">
            <v>40</v>
          </cell>
          <cell r="J28">
            <v>94</v>
          </cell>
        </row>
        <row r="29">
          <cell r="A29">
            <v>343</v>
          </cell>
          <cell r="B29" t="str">
            <v>四川太极光华药店</v>
          </cell>
          <cell r="C29" t="str">
            <v>A</v>
          </cell>
          <cell r="D29" t="str">
            <v>星期六</v>
          </cell>
          <cell r="E29">
            <v>1</v>
          </cell>
          <cell r="G29">
            <v>300</v>
          </cell>
          <cell r="I29">
            <v>40</v>
          </cell>
          <cell r="J29">
            <v>80</v>
          </cell>
        </row>
        <row r="30">
          <cell r="A30">
            <v>365</v>
          </cell>
          <cell r="B30" t="str">
            <v>四川太极光华村街药店</v>
          </cell>
          <cell r="C30" t="str">
            <v>A</v>
          </cell>
          <cell r="D30" t="str">
            <v>星期六</v>
          </cell>
          <cell r="E30">
            <v>1</v>
          </cell>
          <cell r="G30">
            <v>300</v>
          </cell>
          <cell r="I30">
            <v>35</v>
          </cell>
          <cell r="J30">
            <v>50</v>
          </cell>
        </row>
        <row r="31">
          <cell r="A31">
            <v>387</v>
          </cell>
          <cell r="B31" t="str">
            <v>四川太极新乐中街药店</v>
          </cell>
          <cell r="C31" t="str">
            <v>B</v>
          </cell>
          <cell r="D31" t="str">
            <v>星期六</v>
          </cell>
          <cell r="E31">
            <v>1</v>
          </cell>
          <cell r="G31">
            <v>200</v>
          </cell>
          <cell r="I31">
            <v>35</v>
          </cell>
          <cell r="J31">
            <v>20</v>
          </cell>
        </row>
        <row r="32">
          <cell r="A32">
            <v>513</v>
          </cell>
          <cell r="B32" t="str">
            <v>四川太极武侯区顺和街店</v>
          </cell>
          <cell r="C32" t="str">
            <v>C</v>
          </cell>
          <cell r="D32" t="str">
            <v>星期六</v>
          </cell>
          <cell r="F32">
            <v>1</v>
          </cell>
          <cell r="H32">
            <v>100</v>
          </cell>
          <cell r="I32">
            <v>35</v>
          </cell>
        </row>
        <row r="33">
          <cell r="A33">
            <v>541</v>
          </cell>
          <cell r="B33" t="str">
            <v>四川太极高新区府城大道西段店</v>
          </cell>
          <cell r="C33" t="str">
            <v>B</v>
          </cell>
          <cell r="D33" t="str">
            <v>星期六</v>
          </cell>
          <cell r="E33">
            <v>1</v>
          </cell>
          <cell r="G33">
            <v>200</v>
          </cell>
          <cell r="I33">
            <v>35</v>
          </cell>
          <cell r="J33">
            <v>26</v>
          </cell>
        </row>
        <row r="34">
          <cell r="A34">
            <v>570</v>
          </cell>
          <cell r="B34" t="str">
            <v>四川太极青羊区浣花滨河路药店</v>
          </cell>
          <cell r="C34" t="str">
            <v>C</v>
          </cell>
          <cell r="D34" t="str">
            <v>星期六</v>
          </cell>
          <cell r="F34">
            <v>1</v>
          </cell>
          <cell r="H34">
            <v>100</v>
          </cell>
          <cell r="I34">
            <v>35</v>
          </cell>
        </row>
        <row r="35">
          <cell r="A35">
            <v>571</v>
          </cell>
          <cell r="B35" t="str">
            <v>四川太极高新区民丰大道西段药店</v>
          </cell>
          <cell r="C35" t="str">
            <v>A</v>
          </cell>
          <cell r="D35" t="str">
            <v>星期六</v>
          </cell>
          <cell r="E35">
            <v>1</v>
          </cell>
          <cell r="G35">
            <v>300</v>
          </cell>
          <cell r="I35">
            <v>35</v>
          </cell>
          <cell r="J35">
            <v>47</v>
          </cell>
        </row>
        <row r="36">
          <cell r="A36">
            <v>582</v>
          </cell>
          <cell r="B36" t="str">
            <v>四川太极青羊区十二桥药店</v>
          </cell>
          <cell r="C36" t="str">
            <v>B</v>
          </cell>
          <cell r="D36" t="str">
            <v>星期六</v>
          </cell>
          <cell r="E36">
            <v>1</v>
          </cell>
          <cell r="G36">
            <v>200</v>
          </cell>
          <cell r="I36">
            <v>35</v>
          </cell>
          <cell r="J36">
            <v>45</v>
          </cell>
        </row>
        <row r="37">
          <cell r="A37">
            <v>727</v>
          </cell>
          <cell r="B37" t="str">
            <v>四川太极金牛区黄苑东街药店</v>
          </cell>
          <cell r="C37" t="str">
            <v>C</v>
          </cell>
          <cell r="D37" t="str">
            <v>星期六</v>
          </cell>
          <cell r="F37">
            <v>1</v>
          </cell>
          <cell r="H37">
            <v>100</v>
          </cell>
          <cell r="I37">
            <v>35</v>
          </cell>
        </row>
        <row r="38">
          <cell r="A38">
            <v>357</v>
          </cell>
          <cell r="B38" t="str">
            <v>四川太极清江东路药店</v>
          </cell>
          <cell r="C38" t="str">
            <v>C</v>
          </cell>
          <cell r="D38" t="str">
            <v>星期三</v>
          </cell>
          <cell r="E38">
            <v>1</v>
          </cell>
          <cell r="G38">
            <v>100</v>
          </cell>
          <cell r="I38">
            <v>35</v>
          </cell>
          <cell r="J38">
            <v>25</v>
          </cell>
        </row>
        <row r="39">
          <cell r="A39">
            <v>359</v>
          </cell>
          <cell r="B39" t="str">
            <v>四川太极枣子巷药店</v>
          </cell>
          <cell r="C39" t="str">
            <v>B</v>
          </cell>
          <cell r="D39" t="str">
            <v>星期三</v>
          </cell>
          <cell r="E39">
            <v>1</v>
          </cell>
          <cell r="G39">
            <v>200</v>
          </cell>
          <cell r="I39">
            <v>35</v>
          </cell>
          <cell r="J39">
            <v>25</v>
          </cell>
        </row>
        <row r="40">
          <cell r="A40">
            <v>361</v>
          </cell>
          <cell r="B40" t="str">
            <v>四川太极柳城正通东路药店</v>
          </cell>
          <cell r="C40" t="str">
            <v>C</v>
          </cell>
          <cell r="D40" t="str">
            <v>星期三</v>
          </cell>
          <cell r="F40">
            <v>1</v>
          </cell>
          <cell r="H40">
            <v>100</v>
          </cell>
          <cell r="I40">
            <v>35</v>
          </cell>
        </row>
        <row r="41">
          <cell r="A41">
            <v>379</v>
          </cell>
          <cell r="B41" t="str">
            <v>四川太极土龙路药店</v>
          </cell>
          <cell r="C41" t="str">
            <v>C</v>
          </cell>
          <cell r="D41" t="str">
            <v>星期三</v>
          </cell>
          <cell r="F41">
            <v>1</v>
          </cell>
          <cell r="H41">
            <v>100</v>
          </cell>
          <cell r="I41">
            <v>35</v>
          </cell>
        </row>
        <row r="42">
          <cell r="A42">
            <v>381</v>
          </cell>
          <cell r="B42" t="str">
            <v>四川太极黄金路药店</v>
          </cell>
          <cell r="C42" t="str">
            <v>C</v>
          </cell>
          <cell r="D42" t="str">
            <v>星期三</v>
          </cell>
          <cell r="F42">
            <v>1</v>
          </cell>
          <cell r="H42">
            <v>100</v>
          </cell>
          <cell r="I42">
            <v>35</v>
          </cell>
        </row>
        <row r="43">
          <cell r="A43">
            <v>546</v>
          </cell>
          <cell r="B43" t="str">
            <v>四川太极锦江区楠丰路店</v>
          </cell>
          <cell r="C43" t="str">
            <v>C</v>
          </cell>
          <cell r="D43" t="str">
            <v>星期三</v>
          </cell>
          <cell r="F43">
            <v>1</v>
          </cell>
          <cell r="H43">
            <v>100</v>
          </cell>
          <cell r="I43">
            <v>35</v>
          </cell>
        </row>
        <row r="44">
          <cell r="A44">
            <v>548</v>
          </cell>
          <cell r="B44" t="str">
            <v>四川太极邛崃市临邛镇汇源街药店</v>
          </cell>
          <cell r="C44" t="str">
            <v>C</v>
          </cell>
          <cell r="D44" t="str">
            <v>星期三</v>
          </cell>
          <cell r="F44">
            <v>1</v>
          </cell>
          <cell r="H44">
            <v>100</v>
          </cell>
          <cell r="I44">
            <v>35</v>
          </cell>
        </row>
        <row r="45">
          <cell r="A45">
            <v>572</v>
          </cell>
          <cell r="B45" t="str">
            <v>四川太极郫县郫筒镇东大街药店</v>
          </cell>
          <cell r="C45" t="str">
            <v>C</v>
          </cell>
          <cell r="D45" t="str">
            <v>星期三</v>
          </cell>
          <cell r="F45">
            <v>1</v>
          </cell>
          <cell r="H45">
            <v>100</v>
          </cell>
          <cell r="I45">
            <v>35</v>
          </cell>
        </row>
        <row r="46">
          <cell r="A46">
            <v>586</v>
          </cell>
          <cell r="B46" t="str">
            <v>四川太极邛崃市平乐镇台子街药店</v>
          </cell>
          <cell r="C46" t="str">
            <v>C</v>
          </cell>
          <cell r="D46" t="str">
            <v>星期三</v>
          </cell>
          <cell r="F46">
            <v>1</v>
          </cell>
          <cell r="H46">
            <v>100</v>
          </cell>
          <cell r="I46">
            <v>35</v>
          </cell>
        </row>
        <row r="47">
          <cell r="A47">
            <v>591</v>
          </cell>
          <cell r="B47" t="str">
            <v>四川太极邛崃市临邛镇长安大道药店</v>
          </cell>
          <cell r="C47" t="str">
            <v>C</v>
          </cell>
          <cell r="D47" t="str">
            <v>星期三</v>
          </cell>
          <cell r="F47">
            <v>1</v>
          </cell>
          <cell r="H47">
            <v>100</v>
          </cell>
          <cell r="I47">
            <v>35</v>
          </cell>
        </row>
        <row r="48">
          <cell r="A48">
            <v>720</v>
          </cell>
          <cell r="B48" t="str">
            <v>四川太极大邑县新场镇文昌街药店</v>
          </cell>
          <cell r="C48" t="str">
            <v>C</v>
          </cell>
          <cell r="D48" t="str">
            <v>星期三</v>
          </cell>
          <cell r="F48">
            <v>1</v>
          </cell>
          <cell r="H48">
            <v>100</v>
          </cell>
          <cell r="I48">
            <v>35</v>
          </cell>
        </row>
        <row r="49">
          <cell r="A49">
            <v>721</v>
          </cell>
          <cell r="B49" t="str">
            <v>四川太极邛崃市临邛镇洪川小区药店</v>
          </cell>
          <cell r="C49" t="str">
            <v>C</v>
          </cell>
          <cell r="D49" t="str">
            <v>星期三</v>
          </cell>
          <cell r="F49">
            <v>1</v>
          </cell>
          <cell r="H49">
            <v>100</v>
          </cell>
          <cell r="I49">
            <v>35</v>
          </cell>
        </row>
        <row r="50">
          <cell r="A50">
            <v>734</v>
          </cell>
          <cell r="B50" t="str">
            <v>四川太极温江区柳城街道同兴东路药店</v>
          </cell>
          <cell r="C50" t="str">
            <v>C</v>
          </cell>
          <cell r="D50" t="str">
            <v>星期三</v>
          </cell>
          <cell r="F50">
            <v>1</v>
          </cell>
          <cell r="H50">
            <v>100</v>
          </cell>
          <cell r="I50">
            <v>35</v>
          </cell>
        </row>
        <row r="51">
          <cell r="A51">
            <v>377</v>
          </cell>
          <cell r="B51" t="str">
            <v>四川太极新园大道药店</v>
          </cell>
          <cell r="C51" t="str">
            <v>C</v>
          </cell>
          <cell r="D51" t="str">
            <v>星期四</v>
          </cell>
          <cell r="F51">
            <v>1</v>
          </cell>
          <cell r="H51">
            <v>100</v>
          </cell>
          <cell r="I51">
            <v>35</v>
          </cell>
        </row>
        <row r="52">
          <cell r="A52">
            <v>389</v>
          </cell>
          <cell r="B52" t="str">
            <v>四川太极南湖路药店</v>
          </cell>
          <cell r="C52" t="str">
            <v>C</v>
          </cell>
          <cell r="D52" t="str">
            <v>星期四</v>
          </cell>
          <cell r="F52">
            <v>1</v>
          </cell>
          <cell r="H52">
            <v>100</v>
          </cell>
          <cell r="I52">
            <v>35</v>
          </cell>
        </row>
        <row r="53">
          <cell r="A53">
            <v>399</v>
          </cell>
          <cell r="B53" t="str">
            <v>四川太极高新天久北巷药店</v>
          </cell>
          <cell r="C53" t="str">
            <v>C</v>
          </cell>
          <cell r="D53" t="str">
            <v>星期四</v>
          </cell>
          <cell r="F53">
            <v>1</v>
          </cell>
          <cell r="H53">
            <v>100</v>
          </cell>
          <cell r="I53">
            <v>35</v>
          </cell>
        </row>
        <row r="54">
          <cell r="A54">
            <v>512</v>
          </cell>
          <cell r="B54" t="str">
            <v>四川太极华阳正东中街店</v>
          </cell>
          <cell r="C54" t="str">
            <v>C</v>
          </cell>
          <cell r="D54" t="str">
            <v>星期四</v>
          </cell>
          <cell r="E54">
            <v>1</v>
          </cell>
          <cell r="G54">
            <v>100</v>
          </cell>
          <cell r="I54">
            <v>35</v>
          </cell>
          <cell r="J54">
            <v>7</v>
          </cell>
        </row>
        <row r="55">
          <cell r="A55">
            <v>584</v>
          </cell>
          <cell r="B55" t="str">
            <v>四川太极高新区中和街道柳荫街药店</v>
          </cell>
          <cell r="C55" t="str">
            <v>C</v>
          </cell>
          <cell r="D55" t="str">
            <v>星期四</v>
          </cell>
          <cell r="F55">
            <v>1</v>
          </cell>
          <cell r="H55">
            <v>100</v>
          </cell>
          <cell r="I55">
            <v>35</v>
          </cell>
        </row>
        <row r="56">
          <cell r="A56">
            <v>587</v>
          </cell>
          <cell r="B56" t="str">
            <v>四川太极都江堰景中路店</v>
          </cell>
          <cell r="C56" t="str">
            <v>C</v>
          </cell>
          <cell r="D56" t="str">
            <v>星期四</v>
          </cell>
          <cell r="F56">
            <v>1</v>
          </cell>
          <cell r="H56">
            <v>100</v>
          </cell>
          <cell r="I56">
            <v>35</v>
          </cell>
        </row>
        <row r="57">
          <cell r="A57">
            <v>598</v>
          </cell>
          <cell r="B57" t="str">
            <v>四川太极锦江区水杉街药店</v>
          </cell>
          <cell r="C57" t="str">
            <v>C</v>
          </cell>
          <cell r="D57" t="str">
            <v>星期四</v>
          </cell>
          <cell r="F57">
            <v>1</v>
          </cell>
          <cell r="H57">
            <v>100</v>
          </cell>
          <cell r="I57">
            <v>35</v>
          </cell>
        </row>
        <row r="58">
          <cell r="A58">
            <v>704</v>
          </cell>
          <cell r="B58" t="str">
            <v>四川太极都江堰奎光路中段药店</v>
          </cell>
          <cell r="C58" t="str">
            <v>C</v>
          </cell>
          <cell r="D58" t="str">
            <v>星期四</v>
          </cell>
          <cell r="F58">
            <v>1</v>
          </cell>
          <cell r="H58">
            <v>100</v>
          </cell>
          <cell r="I58">
            <v>35</v>
          </cell>
        </row>
        <row r="59">
          <cell r="A59">
            <v>706</v>
          </cell>
          <cell r="B59" t="str">
            <v>四川太极都江堰幸福镇翔风路药店</v>
          </cell>
          <cell r="C59" t="str">
            <v>C</v>
          </cell>
          <cell r="D59" t="str">
            <v>星期四</v>
          </cell>
          <cell r="F59">
            <v>1</v>
          </cell>
          <cell r="H59">
            <v>100</v>
          </cell>
          <cell r="I59">
            <v>35</v>
          </cell>
        </row>
        <row r="60">
          <cell r="A60">
            <v>708</v>
          </cell>
          <cell r="B60" t="str">
            <v>四川太极都江堰胥家镇重庆路药店</v>
          </cell>
          <cell r="C60" t="str">
            <v>C</v>
          </cell>
          <cell r="D60" t="str">
            <v>星期四</v>
          </cell>
          <cell r="F60">
            <v>1</v>
          </cell>
          <cell r="H60">
            <v>100</v>
          </cell>
          <cell r="I60">
            <v>35</v>
          </cell>
        </row>
        <row r="61">
          <cell r="A61">
            <v>710</v>
          </cell>
          <cell r="B61" t="str">
            <v>四川太极都江堰市蒲阳镇堰问道西路药店</v>
          </cell>
          <cell r="C61" t="str">
            <v>C</v>
          </cell>
          <cell r="D61" t="str">
            <v>星期四</v>
          </cell>
          <cell r="F61">
            <v>1</v>
          </cell>
          <cell r="H61">
            <v>100</v>
          </cell>
          <cell r="I61">
            <v>35</v>
          </cell>
        </row>
        <row r="62">
          <cell r="A62">
            <v>713</v>
          </cell>
          <cell r="B62" t="str">
            <v>四川太极都江堰聚源镇药店</v>
          </cell>
          <cell r="C62" t="str">
            <v>C</v>
          </cell>
          <cell r="D62" t="str">
            <v>星期四</v>
          </cell>
          <cell r="F62">
            <v>1</v>
          </cell>
          <cell r="H62">
            <v>100</v>
          </cell>
          <cell r="I62">
            <v>35</v>
          </cell>
        </row>
        <row r="63">
          <cell r="A63">
            <v>715</v>
          </cell>
          <cell r="B63" t="str">
            <v>四川太极都江堰灌口镇外北街药店</v>
          </cell>
          <cell r="C63" t="str">
            <v>C</v>
          </cell>
          <cell r="D63" t="str">
            <v>星期四</v>
          </cell>
          <cell r="F63">
            <v>1</v>
          </cell>
          <cell r="H63">
            <v>100</v>
          </cell>
          <cell r="I63">
            <v>35</v>
          </cell>
        </row>
        <row r="64">
          <cell r="A64">
            <v>723</v>
          </cell>
          <cell r="B64" t="str">
            <v>四川太极锦江区柳翠路药店</v>
          </cell>
          <cell r="C64" t="str">
            <v>C</v>
          </cell>
          <cell r="D64" t="str">
            <v>星期四</v>
          </cell>
          <cell r="F64">
            <v>1</v>
          </cell>
          <cell r="H64">
            <v>100</v>
          </cell>
          <cell r="I64">
            <v>35</v>
          </cell>
        </row>
        <row r="65">
          <cell r="A65">
            <v>724</v>
          </cell>
          <cell r="B65" t="str">
            <v>四川太极锦江区观音桥街药店</v>
          </cell>
          <cell r="C65" t="str">
            <v>C</v>
          </cell>
          <cell r="D65" t="str">
            <v>星期四</v>
          </cell>
          <cell r="F65">
            <v>1</v>
          </cell>
          <cell r="H65">
            <v>100</v>
          </cell>
          <cell r="I65">
            <v>35</v>
          </cell>
        </row>
        <row r="66">
          <cell r="A66">
            <v>737</v>
          </cell>
          <cell r="B66" t="str">
            <v>四川太极高新区大源北街药店</v>
          </cell>
          <cell r="C66" t="str">
            <v>C</v>
          </cell>
          <cell r="D66" t="str">
            <v>星期四</v>
          </cell>
          <cell r="F66">
            <v>1</v>
          </cell>
          <cell r="H66">
            <v>100</v>
          </cell>
          <cell r="I66">
            <v>35</v>
          </cell>
        </row>
        <row r="67">
          <cell r="A67">
            <v>738</v>
          </cell>
          <cell r="B67" t="str">
            <v>四川太极都江堰市蒲阳路药店</v>
          </cell>
          <cell r="C67" t="str">
            <v>C</v>
          </cell>
          <cell r="D67" t="str">
            <v>星期四</v>
          </cell>
          <cell r="F67">
            <v>1</v>
          </cell>
          <cell r="H67">
            <v>100</v>
          </cell>
          <cell r="I67">
            <v>30</v>
          </cell>
        </row>
        <row r="68">
          <cell r="A68">
            <v>52</v>
          </cell>
          <cell r="B68" t="str">
            <v>四川太极崇州中心店</v>
          </cell>
          <cell r="C68" t="str">
            <v>A</v>
          </cell>
          <cell r="D68" t="str">
            <v>星期五</v>
          </cell>
          <cell r="E68">
            <v>1</v>
          </cell>
          <cell r="G68">
            <v>300</v>
          </cell>
          <cell r="I68">
            <v>35</v>
          </cell>
          <cell r="J68">
            <v>53</v>
          </cell>
        </row>
        <row r="69">
          <cell r="A69">
            <v>54</v>
          </cell>
          <cell r="B69" t="str">
            <v>四川太极怀远店</v>
          </cell>
          <cell r="C69" t="str">
            <v>B</v>
          </cell>
          <cell r="D69" t="str">
            <v>星期五</v>
          </cell>
          <cell r="E69">
            <v>1</v>
          </cell>
          <cell r="G69">
            <v>200</v>
          </cell>
          <cell r="I69">
            <v>35</v>
          </cell>
          <cell r="J69">
            <v>25</v>
          </cell>
        </row>
        <row r="70">
          <cell r="A70">
            <v>56</v>
          </cell>
          <cell r="B70" t="str">
            <v>四川太极三江店</v>
          </cell>
          <cell r="C70" t="str">
            <v>B</v>
          </cell>
          <cell r="D70" t="str">
            <v>星期五</v>
          </cell>
          <cell r="E70">
            <v>1</v>
          </cell>
          <cell r="G70">
            <v>200</v>
          </cell>
          <cell r="I70">
            <v>15</v>
          </cell>
          <cell r="J70">
            <v>23</v>
          </cell>
        </row>
        <row r="71">
          <cell r="A71">
            <v>58</v>
          </cell>
          <cell r="B71" t="str">
            <v>四川太极羊马店</v>
          </cell>
          <cell r="C71" t="str">
            <v>C</v>
          </cell>
          <cell r="D71" t="str">
            <v>星期五</v>
          </cell>
          <cell r="F71">
            <v>1</v>
          </cell>
          <cell r="H71">
            <v>100</v>
          </cell>
          <cell r="I71">
            <v>30</v>
          </cell>
        </row>
        <row r="72">
          <cell r="A72">
            <v>355</v>
          </cell>
          <cell r="B72" t="str">
            <v>四川太极双林路药店</v>
          </cell>
          <cell r="C72" t="str">
            <v>A</v>
          </cell>
          <cell r="D72" t="str">
            <v>星期五</v>
          </cell>
          <cell r="E72">
            <v>1</v>
          </cell>
          <cell r="G72">
            <v>300</v>
          </cell>
          <cell r="I72">
            <v>45</v>
          </cell>
          <cell r="J72">
            <v>39</v>
          </cell>
        </row>
        <row r="73">
          <cell r="A73">
            <v>339</v>
          </cell>
          <cell r="B73" t="str">
            <v>四川太极沙河源药店</v>
          </cell>
          <cell r="C73" t="str">
            <v>A</v>
          </cell>
          <cell r="D73" t="str">
            <v>星期五</v>
          </cell>
          <cell r="E73">
            <v>1</v>
          </cell>
          <cell r="G73">
            <v>300</v>
          </cell>
          <cell r="I73">
            <v>35</v>
          </cell>
          <cell r="J73">
            <v>55</v>
          </cell>
        </row>
        <row r="74">
          <cell r="A74">
            <v>518</v>
          </cell>
          <cell r="B74" t="str">
            <v>四川太极新都三河场镇天海路药店</v>
          </cell>
          <cell r="C74" t="str">
            <v>C</v>
          </cell>
          <cell r="D74" t="str">
            <v>星期五</v>
          </cell>
          <cell r="F74">
            <v>1</v>
          </cell>
          <cell r="H74">
            <v>100</v>
          </cell>
          <cell r="I74">
            <v>35</v>
          </cell>
        </row>
        <row r="75">
          <cell r="A75">
            <v>545</v>
          </cell>
          <cell r="B75" t="str">
            <v>四川太极龙潭西路店</v>
          </cell>
          <cell r="C75" t="str">
            <v>C</v>
          </cell>
          <cell r="D75" t="str">
            <v>星期五</v>
          </cell>
          <cell r="F75">
            <v>1</v>
          </cell>
          <cell r="H75">
            <v>100</v>
          </cell>
          <cell r="I75">
            <v>35</v>
          </cell>
        </row>
        <row r="76">
          <cell r="A76">
            <v>578</v>
          </cell>
          <cell r="B76" t="str">
            <v>四川太极成华区华油路药店</v>
          </cell>
          <cell r="C76" t="str">
            <v>B</v>
          </cell>
          <cell r="D76" t="str">
            <v>星期五</v>
          </cell>
          <cell r="E76">
            <v>1</v>
          </cell>
          <cell r="G76">
            <v>200</v>
          </cell>
          <cell r="I76">
            <v>35</v>
          </cell>
          <cell r="J76">
            <v>34</v>
          </cell>
        </row>
        <row r="77">
          <cell r="A77">
            <v>581</v>
          </cell>
          <cell r="B77" t="str">
            <v>四川太极成华区二环路北四段药店（汇融名城）</v>
          </cell>
          <cell r="C77" t="str">
            <v>B</v>
          </cell>
          <cell r="D77" t="str">
            <v>星期五</v>
          </cell>
          <cell r="E77">
            <v>1</v>
          </cell>
          <cell r="G77">
            <v>200</v>
          </cell>
          <cell r="I77">
            <v>35</v>
          </cell>
          <cell r="J77">
            <v>22</v>
          </cell>
        </row>
        <row r="78">
          <cell r="A78">
            <v>585</v>
          </cell>
          <cell r="B78" t="str">
            <v>四川太极成华区羊子山西路药店（兴元华盛）</v>
          </cell>
          <cell r="C78" t="str">
            <v>B</v>
          </cell>
          <cell r="D78" t="str">
            <v>星期五</v>
          </cell>
          <cell r="E78">
            <v>1</v>
          </cell>
          <cell r="G78">
            <v>200</v>
          </cell>
          <cell r="I78">
            <v>40</v>
          </cell>
          <cell r="J78">
            <v>30</v>
          </cell>
        </row>
        <row r="79">
          <cell r="A79">
            <v>707</v>
          </cell>
          <cell r="B79" t="str">
            <v>四川太极成华区万科路药店</v>
          </cell>
          <cell r="C79" t="str">
            <v>B</v>
          </cell>
          <cell r="D79" t="str">
            <v>星期五</v>
          </cell>
          <cell r="E79">
            <v>1</v>
          </cell>
          <cell r="G79">
            <v>200</v>
          </cell>
          <cell r="I79">
            <v>35</v>
          </cell>
          <cell r="J79">
            <v>30</v>
          </cell>
        </row>
        <row r="80">
          <cell r="A80">
            <v>712</v>
          </cell>
          <cell r="B80" t="str">
            <v>四川太极成华区华泰路药店</v>
          </cell>
          <cell r="C80" t="str">
            <v>A</v>
          </cell>
          <cell r="D80" t="str">
            <v>星期五</v>
          </cell>
          <cell r="E80">
            <v>1</v>
          </cell>
          <cell r="G80">
            <v>300</v>
          </cell>
          <cell r="I80">
            <v>35</v>
          </cell>
          <cell r="J80">
            <v>55</v>
          </cell>
        </row>
        <row r="81">
          <cell r="A81">
            <v>371</v>
          </cell>
          <cell r="B81" t="str">
            <v>四川太极兴义镇万兴路药店</v>
          </cell>
          <cell r="C81" t="str">
            <v>C</v>
          </cell>
          <cell r="D81" t="str">
            <v>星期五</v>
          </cell>
          <cell r="F81">
            <v>1</v>
          </cell>
          <cell r="H81">
            <v>100</v>
          </cell>
          <cell r="I81">
            <v>35</v>
          </cell>
        </row>
        <row r="82">
          <cell r="A82">
            <v>385</v>
          </cell>
          <cell r="B82" t="str">
            <v>四川太极五津西路药店</v>
          </cell>
          <cell r="C82" t="str">
            <v>B</v>
          </cell>
          <cell r="D82" t="str">
            <v>星期五</v>
          </cell>
          <cell r="E82">
            <v>1</v>
          </cell>
          <cell r="G82">
            <v>200</v>
          </cell>
          <cell r="I82">
            <v>35</v>
          </cell>
          <cell r="J82">
            <v>65</v>
          </cell>
        </row>
        <row r="83">
          <cell r="A83">
            <v>514</v>
          </cell>
          <cell r="B83" t="str">
            <v>四川太极新津邓双镇岷江店</v>
          </cell>
          <cell r="C83" t="str">
            <v>B</v>
          </cell>
          <cell r="D83" t="str">
            <v>星期五</v>
          </cell>
          <cell r="E83">
            <v>1</v>
          </cell>
          <cell r="G83">
            <v>200</v>
          </cell>
          <cell r="I83">
            <v>35</v>
          </cell>
          <cell r="J83">
            <v>20</v>
          </cell>
        </row>
        <row r="84">
          <cell r="A84">
            <v>515</v>
          </cell>
          <cell r="B84" t="str">
            <v>四川太极成华区崔家店路药店</v>
          </cell>
          <cell r="C84" t="str">
            <v>C</v>
          </cell>
          <cell r="D84" t="str">
            <v>星期五</v>
          </cell>
          <cell r="F84">
            <v>1</v>
          </cell>
          <cell r="H84">
            <v>100</v>
          </cell>
          <cell r="I84">
            <v>35</v>
          </cell>
        </row>
        <row r="85">
          <cell r="A85">
            <v>573</v>
          </cell>
          <cell r="B85" t="str">
            <v>四川太极双流县西航港街道锦华路一段药店</v>
          </cell>
          <cell r="C85" t="str">
            <v>C</v>
          </cell>
          <cell r="D85" t="str">
            <v>星期五</v>
          </cell>
          <cell r="F85">
            <v>1</v>
          </cell>
          <cell r="H85">
            <v>100</v>
          </cell>
          <cell r="I85">
            <v>35</v>
          </cell>
        </row>
        <row r="86">
          <cell r="A86">
            <v>574</v>
          </cell>
          <cell r="B86" t="str">
            <v>四川太极新津县五津镇外西街药店</v>
          </cell>
          <cell r="C86" t="str">
            <v>C</v>
          </cell>
          <cell r="D86" t="str">
            <v>星期五</v>
          </cell>
          <cell r="F86">
            <v>1</v>
          </cell>
          <cell r="H86">
            <v>100</v>
          </cell>
          <cell r="I86">
            <v>35</v>
          </cell>
        </row>
        <row r="87">
          <cell r="A87">
            <v>588</v>
          </cell>
          <cell r="B87" t="str">
            <v>四川太极新津县正东街店</v>
          </cell>
          <cell r="C87" t="str">
            <v>C</v>
          </cell>
          <cell r="D87" t="str">
            <v>星期五</v>
          </cell>
          <cell r="F87">
            <v>1</v>
          </cell>
          <cell r="H87">
            <v>100</v>
          </cell>
          <cell r="I87">
            <v>35</v>
          </cell>
        </row>
        <row r="88">
          <cell r="A88">
            <v>732</v>
          </cell>
          <cell r="B88" t="str">
            <v>四川太极邛崃市羊安镇永康大道药店</v>
          </cell>
          <cell r="C88" t="str">
            <v>C</v>
          </cell>
          <cell r="D88" t="str">
            <v>星期五</v>
          </cell>
          <cell r="F88">
            <v>1</v>
          </cell>
          <cell r="H88">
            <v>100</v>
          </cell>
          <cell r="I88">
            <v>35</v>
          </cell>
        </row>
        <row r="89">
          <cell r="A89">
            <v>733</v>
          </cell>
          <cell r="B89" t="str">
            <v>四川太极双流县东升镇清泰路药店</v>
          </cell>
          <cell r="C89" t="str">
            <v>C</v>
          </cell>
          <cell r="D89" t="str">
            <v>星期五</v>
          </cell>
          <cell r="F89">
            <v>1</v>
          </cell>
          <cell r="H89">
            <v>100</v>
          </cell>
          <cell r="I89">
            <v>35</v>
          </cell>
        </row>
        <row r="90">
          <cell r="A90">
            <v>550</v>
          </cell>
          <cell r="B90" t="str">
            <v>四川太极大邑县晋源镇富民路药店</v>
          </cell>
          <cell r="C90" t="str">
            <v>B</v>
          </cell>
          <cell r="D90" t="str">
            <v>星期一</v>
          </cell>
          <cell r="E90">
            <v>1</v>
          </cell>
          <cell r="G90">
            <v>200</v>
          </cell>
          <cell r="I90">
            <v>35</v>
          </cell>
          <cell r="J90">
            <v>20</v>
          </cell>
        </row>
        <row r="91">
          <cell r="A91">
            <v>539</v>
          </cell>
          <cell r="B91" t="str">
            <v>四川太极大邑县晋原镇子龙路店</v>
          </cell>
          <cell r="C91" t="str">
            <v>C</v>
          </cell>
          <cell r="D91" t="str">
            <v>星期一</v>
          </cell>
          <cell r="F91">
            <v>1</v>
          </cell>
          <cell r="H91">
            <v>100</v>
          </cell>
          <cell r="I91">
            <v>35</v>
          </cell>
        </row>
        <row r="92">
          <cell r="A92">
            <v>549</v>
          </cell>
          <cell r="B92" t="str">
            <v>四川太极大邑县晋源镇东壕沟段药店</v>
          </cell>
          <cell r="C92" t="str">
            <v>C</v>
          </cell>
          <cell r="D92" t="str">
            <v>星期一</v>
          </cell>
          <cell r="F92">
            <v>1</v>
          </cell>
          <cell r="H92">
            <v>100</v>
          </cell>
          <cell r="I92">
            <v>35</v>
          </cell>
        </row>
        <row r="93">
          <cell r="A93">
            <v>579</v>
          </cell>
          <cell r="B93" t="str">
            <v>四川太极大邑县晋源镇围城北路西段药店</v>
          </cell>
          <cell r="C93" t="str">
            <v>C</v>
          </cell>
          <cell r="D93" t="str">
            <v>星期一</v>
          </cell>
          <cell r="F93">
            <v>1</v>
          </cell>
          <cell r="H93">
            <v>100</v>
          </cell>
          <cell r="I93">
            <v>35</v>
          </cell>
        </row>
        <row r="94">
          <cell r="A94">
            <v>593</v>
          </cell>
          <cell r="B94" t="str">
            <v>四川太极青白江区华金大道二段药店</v>
          </cell>
          <cell r="C94" t="str">
            <v>C</v>
          </cell>
          <cell r="D94" t="str">
            <v>星期一</v>
          </cell>
          <cell r="F94">
            <v>1</v>
          </cell>
          <cell r="H94">
            <v>100</v>
          </cell>
          <cell r="I94">
            <v>35</v>
          </cell>
        </row>
        <row r="95">
          <cell r="A95">
            <v>594</v>
          </cell>
          <cell r="B95" t="str">
            <v>四川太极大邑县安仁镇千禧街药店</v>
          </cell>
          <cell r="C95" t="str">
            <v>C</v>
          </cell>
          <cell r="D95" t="str">
            <v>星期一</v>
          </cell>
          <cell r="E95">
            <v>1</v>
          </cell>
          <cell r="G95">
            <v>100</v>
          </cell>
          <cell r="I95">
            <v>35</v>
          </cell>
          <cell r="J95">
            <v>10</v>
          </cell>
        </row>
        <row r="96">
          <cell r="A96">
            <v>716</v>
          </cell>
          <cell r="B96" t="str">
            <v>四川太极大邑县沙渠镇方圆路药店</v>
          </cell>
          <cell r="C96" t="str">
            <v>C</v>
          </cell>
          <cell r="D96" t="str">
            <v>星期一</v>
          </cell>
          <cell r="F96">
            <v>1</v>
          </cell>
          <cell r="H96">
            <v>100</v>
          </cell>
          <cell r="I96">
            <v>35</v>
          </cell>
        </row>
        <row r="97">
          <cell r="A97">
            <v>717</v>
          </cell>
          <cell r="B97" t="str">
            <v>四川太极大邑县晋原镇通达东路五段药店</v>
          </cell>
          <cell r="C97" t="str">
            <v>C</v>
          </cell>
          <cell r="D97" t="str">
            <v>星期一</v>
          </cell>
          <cell r="E97">
            <v>1</v>
          </cell>
          <cell r="G97">
            <v>100</v>
          </cell>
          <cell r="I97">
            <v>35</v>
          </cell>
          <cell r="J97">
            <v>25</v>
          </cell>
        </row>
        <row r="98">
          <cell r="A98">
            <v>719</v>
          </cell>
          <cell r="B98" t="str">
            <v>四川太极大邑县晋原镇内蒙古大道药店</v>
          </cell>
          <cell r="C98" t="str">
            <v>B</v>
          </cell>
          <cell r="D98" t="str">
            <v>星期一</v>
          </cell>
          <cell r="E98">
            <v>1</v>
          </cell>
          <cell r="G98">
            <v>200</v>
          </cell>
          <cell r="I98">
            <v>40</v>
          </cell>
          <cell r="J98">
            <v>28</v>
          </cell>
        </row>
        <row r="99">
          <cell r="A99">
            <v>351</v>
          </cell>
          <cell r="B99" t="str">
            <v>四川太极都江堰药店</v>
          </cell>
          <cell r="C99" t="str">
            <v>B</v>
          </cell>
          <cell r="D99" t="str">
            <v>星期一</v>
          </cell>
          <cell r="E99">
            <v>1</v>
          </cell>
          <cell r="G99">
            <v>200</v>
          </cell>
          <cell r="I99">
            <v>40</v>
          </cell>
          <cell r="J99">
            <v>30</v>
          </cell>
        </row>
        <row r="100">
          <cell r="A100">
            <v>311</v>
          </cell>
          <cell r="B100" t="str">
            <v>四川太极西部店</v>
          </cell>
          <cell r="C100" t="str">
            <v>A</v>
          </cell>
          <cell r="D100" t="str">
            <v>星期一</v>
          </cell>
          <cell r="E100">
            <v>1</v>
          </cell>
          <cell r="G100">
            <v>300</v>
          </cell>
          <cell r="I100">
            <v>35</v>
          </cell>
          <cell r="J100">
            <v>100</v>
          </cell>
        </row>
        <row r="101">
          <cell r="A101" t="str">
            <v>合计</v>
          </cell>
          <cell r="E101">
            <v>41</v>
          </cell>
          <cell r="F101">
            <v>59</v>
          </cell>
          <cell r="G101">
            <v>9100</v>
          </cell>
          <cell r="H101">
            <v>5900</v>
          </cell>
          <cell r="I101">
            <v>3500</v>
          </cell>
          <cell r="J101">
            <v>2000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涪陵榨菜
（单位：件）</v>
          </cell>
          <cell r="E1" t="str">
            <v>杰士邦避孕套
（2只装）</v>
          </cell>
          <cell r="F1" t="str">
            <v>美美化妆包
（单位：个）</v>
          </cell>
          <cell r="G1" t="str">
            <v>惠氏菜板
（单位：个）</v>
          </cell>
          <cell r="H1" t="str">
            <v>雅塑体重尺
（单位：个）</v>
          </cell>
          <cell r="I1" t="str">
            <v>万艾可KT板
（单位：个）</v>
          </cell>
          <cell r="J1" t="str">
            <v>雅塑礼品盒
（单位：个）</v>
          </cell>
          <cell r="K1" t="str">
            <v>明仁颈痛片赠品</v>
          </cell>
          <cell r="L1" t="str">
            <v>海报（好礼）</v>
          </cell>
        </row>
        <row r="2">
          <cell r="A2">
            <v>307</v>
          </cell>
          <cell r="B2" t="str">
            <v>旗舰店</v>
          </cell>
          <cell r="C2" t="str">
            <v>旗舰片</v>
          </cell>
          <cell r="E2">
            <v>20</v>
          </cell>
          <cell r="F2">
            <v>8</v>
          </cell>
          <cell r="G2">
            <v>20</v>
          </cell>
          <cell r="H2">
            <v>10</v>
          </cell>
          <cell r="I2">
            <v>2</v>
          </cell>
          <cell r="K2">
            <v>9</v>
          </cell>
          <cell r="L2">
            <v>2</v>
          </cell>
        </row>
        <row r="3">
          <cell r="A3">
            <v>337</v>
          </cell>
          <cell r="B3" t="str">
            <v>浆洗街药店</v>
          </cell>
          <cell r="C3" t="str">
            <v>光华一区</v>
          </cell>
          <cell r="E3">
            <v>10</v>
          </cell>
          <cell r="F3">
            <v>5</v>
          </cell>
          <cell r="G3">
            <v>15</v>
          </cell>
          <cell r="H3">
            <v>5</v>
          </cell>
          <cell r="I3">
            <v>1</v>
          </cell>
          <cell r="J3">
            <v>10</v>
          </cell>
          <cell r="K3">
            <v>5</v>
          </cell>
          <cell r="L3">
            <v>1</v>
          </cell>
        </row>
        <row r="4">
          <cell r="A4">
            <v>341</v>
          </cell>
          <cell r="B4" t="str">
            <v>邛崃中心药店</v>
          </cell>
          <cell r="C4" t="str">
            <v>邛崃片区</v>
          </cell>
          <cell r="E4">
            <v>10</v>
          </cell>
          <cell r="F4">
            <v>5</v>
          </cell>
          <cell r="G4">
            <v>15</v>
          </cell>
          <cell r="H4">
            <v>5</v>
          </cell>
          <cell r="I4">
            <v>1</v>
          </cell>
          <cell r="J4">
            <v>5</v>
          </cell>
          <cell r="K4">
            <v>5</v>
          </cell>
          <cell r="L4">
            <v>1</v>
          </cell>
        </row>
        <row r="5">
          <cell r="A5">
            <v>343</v>
          </cell>
          <cell r="B5" t="str">
            <v>光华药店</v>
          </cell>
          <cell r="C5" t="str">
            <v>光华一区</v>
          </cell>
          <cell r="E5">
            <v>10</v>
          </cell>
          <cell r="F5">
            <v>5</v>
          </cell>
          <cell r="G5">
            <v>15</v>
          </cell>
          <cell r="H5">
            <v>5</v>
          </cell>
          <cell r="I5">
            <v>1</v>
          </cell>
          <cell r="J5">
            <v>5</v>
          </cell>
          <cell r="K5">
            <v>9</v>
          </cell>
          <cell r="L5">
            <v>1</v>
          </cell>
        </row>
        <row r="6">
          <cell r="A6">
            <v>311</v>
          </cell>
          <cell r="B6" t="str">
            <v>西部店</v>
          </cell>
          <cell r="C6" t="str">
            <v>西北片区</v>
          </cell>
          <cell r="E6">
            <v>10</v>
          </cell>
          <cell r="F6">
            <v>5</v>
          </cell>
          <cell r="G6">
            <v>15</v>
          </cell>
          <cell r="H6">
            <v>5</v>
          </cell>
          <cell r="I6">
            <v>1</v>
          </cell>
          <cell r="J6">
            <v>5</v>
          </cell>
          <cell r="K6">
            <v>5</v>
          </cell>
          <cell r="L6">
            <v>1</v>
          </cell>
        </row>
        <row r="7">
          <cell r="A7">
            <v>712</v>
          </cell>
          <cell r="B7" t="str">
            <v>成华区华泰路药店</v>
          </cell>
          <cell r="C7" t="str">
            <v>东北片区</v>
          </cell>
          <cell r="E7">
            <v>10</v>
          </cell>
          <cell r="F7">
            <v>5</v>
          </cell>
          <cell r="G7">
            <v>15</v>
          </cell>
          <cell r="H7">
            <v>5</v>
          </cell>
          <cell r="I7">
            <v>1</v>
          </cell>
          <cell r="J7">
            <v>5</v>
          </cell>
          <cell r="K7">
            <v>9</v>
          </cell>
          <cell r="L7">
            <v>1</v>
          </cell>
        </row>
        <row r="8">
          <cell r="A8">
            <v>365</v>
          </cell>
          <cell r="B8" t="str">
            <v>光华村街药店</v>
          </cell>
          <cell r="C8" t="str">
            <v>光华二区</v>
          </cell>
          <cell r="E8">
            <v>10</v>
          </cell>
          <cell r="F8">
            <v>5</v>
          </cell>
          <cell r="G8">
            <v>10</v>
          </cell>
          <cell r="H8">
            <v>5</v>
          </cell>
          <cell r="I8">
            <v>1</v>
          </cell>
          <cell r="J8">
            <v>5</v>
          </cell>
          <cell r="K8">
            <v>5</v>
          </cell>
          <cell r="L8">
            <v>1</v>
          </cell>
        </row>
        <row r="9">
          <cell r="A9">
            <v>571</v>
          </cell>
          <cell r="B9" t="str">
            <v>高新区民丰大道西段药店</v>
          </cell>
          <cell r="C9" t="str">
            <v>中和片区</v>
          </cell>
          <cell r="E9">
            <v>10</v>
          </cell>
          <cell r="F9">
            <v>5</v>
          </cell>
          <cell r="G9">
            <v>10</v>
          </cell>
          <cell r="H9">
            <v>5</v>
          </cell>
          <cell r="I9">
            <v>1</v>
          </cell>
          <cell r="J9">
            <v>5</v>
          </cell>
          <cell r="K9">
            <v>5</v>
          </cell>
          <cell r="L9">
            <v>1</v>
          </cell>
        </row>
        <row r="10">
          <cell r="A10">
            <v>582</v>
          </cell>
          <cell r="B10" t="str">
            <v>青羊区十二桥药店</v>
          </cell>
          <cell r="C10" t="str">
            <v>光华二区</v>
          </cell>
          <cell r="E10">
            <v>10</v>
          </cell>
          <cell r="F10">
            <v>5</v>
          </cell>
          <cell r="G10">
            <v>10</v>
          </cell>
          <cell r="H10">
            <v>5</v>
          </cell>
          <cell r="I10">
            <v>1</v>
          </cell>
          <cell r="J10">
            <v>5</v>
          </cell>
          <cell r="K10">
            <v>9</v>
          </cell>
          <cell r="L10">
            <v>1</v>
          </cell>
        </row>
        <row r="11">
          <cell r="A11">
            <v>355</v>
          </cell>
          <cell r="B11" t="str">
            <v>双林路药店</v>
          </cell>
          <cell r="C11" t="str">
            <v>东北片区</v>
          </cell>
          <cell r="E11">
            <v>10</v>
          </cell>
          <cell r="F11">
            <v>5</v>
          </cell>
          <cell r="G11">
            <v>10</v>
          </cell>
          <cell r="H11">
            <v>5</v>
          </cell>
          <cell r="I11">
            <v>1</v>
          </cell>
          <cell r="J11">
            <v>5</v>
          </cell>
          <cell r="K11">
            <v>5</v>
          </cell>
          <cell r="L11">
            <v>1</v>
          </cell>
        </row>
        <row r="12">
          <cell r="A12">
            <v>585</v>
          </cell>
          <cell r="B12" t="str">
            <v>成华区羊子山西路药店（兴元华盛）</v>
          </cell>
          <cell r="C12" t="str">
            <v>西北片区</v>
          </cell>
          <cell r="E12">
            <v>10</v>
          </cell>
          <cell r="F12">
            <v>5</v>
          </cell>
          <cell r="G12">
            <v>10</v>
          </cell>
          <cell r="H12">
            <v>5</v>
          </cell>
          <cell r="I12">
            <v>1</v>
          </cell>
          <cell r="K12">
            <v>9</v>
          </cell>
          <cell r="L12">
            <v>1</v>
          </cell>
        </row>
        <row r="13">
          <cell r="A13">
            <v>541</v>
          </cell>
          <cell r="B13" t="str">
            <v>高新区府城大道西段店</v>
          </cell>
          <cell r="C13" t="str">
            <v>高新片区</v>
          </cell>
          <cell r="E13">
            <v>10</v>
          </cell>
          <cell r="F13">
            <v>5</v>
          </cell>
          <cell r="G13">
            <v>10</v>
          </cell>
          <cell r="H13">
            <v>5</v>
          </cell>
          <cell r="I13">
            <v>1</v>
          </cell>
          <cell r="K13">
            <v>5</v>
          </cell>
          <cell r="L13">
            <v>1</v>
          </cell>
        </row>
        <row r="14">
          <cell r="A14">
            <v>339</v>
          </cell>
          <cell r="B14" t="str">
            <v>沙河源药店</v>
          </cell>
          <cell r="C14" t="str">
            <v>西北片区</v>
          </cell>
          <cell r="E14">
            <v>10</v>
          </cell>
          <cell r="F14">
            <v>5</v>
          </cell>
          <cell r="G14">
            <v>10</v>
          </cell>
          <cell r="H14">
            <v>5</v>
          </cell>
          <cell r="I14">
            <v>1</v>
          </cell>
          <cell r="K14">
            <v>5</v>
          </cell>
          <cell r="L14">
            <v>1</v>
          </cell>
        </row>
        <row r="15">
          <cell r="A15">
            <v>308</v>
          </cell>
          <cell r="B15" t="str">
            <v>红星店</v>
          </cell>
          <cell r="C15" t="str">
            <v>西北片区</v>
          </cell>
          <cell r="E15">
            <v>10</v>
          </cell>
          <cell r="F15">
            <v>5</v>
          </cell>
          <cell r="G15">
            <v>10</v>
          </cell>
          <cell r="H15">
            <v>5</v>
          </cell>
          <cell r="I15">
            <v>1</v>
          </cell>
          <cell r="K15">
            <v>5</v>
          </cell>
          <cell r="L15">
            <v>1</v>
          </cell>
        </row>
        <row r="16">
          <cell r="A16">
            <v>52</v>
          </cell>
          <cell r="B16" t="str">
            <v>崇州中心店</v>
          </cell>
          <cell r="C16" t="str">
            <v>崇州片</v>
          </cell>
          <cell r="E16">
            <v>10</v>
          </cell>
          <cell r="F16">
            <v>5</v>
          </cell>
          <cell r="G16">
            <v>10</v>
          </cell>
          <cell r="H16">
            <v>5</v>
          </cell>
          <cell r="I16">
            <v>1</v>
          </cell>
          <cell r="K16">
            <v>5</v>
          </cell>
          <cell r="L16">
            <v>1</v>
          </cell>
        </row>
        <row r="17">
          <cell r="A17">
            <v>707</v>
          </cell>
          <cell r="B17" t="str">
            <v>成华区万科路药店</v>
          </cell>
          <cell r="C17" t="str">
            <v>东南片区</v>
          </cell>
          <cell r="E17">
            <v>10</v>
          </cell>
          <cell r="F17">
            <v>5</v>
          </cell>
          <cell r="G17">
            <v>10</v>
          </cell>
          <cell r="H17">
            <v>5</v>
          </cell>
          <cell r="I17">
            <v>1</v>
          </cell>
          <cell r="K17">
            <v>5</v>
          </cell>
          <cell r="L17">
            <v>1</v>
          </cell>
        </row>
        <row r="18">
          <cell r="A18">
            <v>329</v>
          </cell>
          <cell r="B18" t="str">
            <v>温江店</v>
          </cell>
          <cell r="C18" t="str">
            <v>温江片区</v>
          </cell>
          <cell r="E18">
            <v>10</v>
          </cell>
          <cell r="F18">
            <v>5</v>
          </cell>
          <cell r="G18">
            <v>10</v>
          </cell>
          <cell r="H18">
            <v>3</v>
          </cell>
          <cell r="I18">
            <v>1</v>
          </cell>
          <cell r="K18">
            <v>5</v>
          </cell>
          <cell r="L18">
            <v>1</v>
          </cell>
        </row>
        <row r="19">
          <cell r="A19">
            <v>578</v>
          </cell>
          <cell r="B19" t="str">
            <v>成华区华油路药店</v>
          </cell>
          <cell r="C19" t="str">
            <v>东北片区</v>
          </cell>
          <cell r="E19">
            <v>10</v>
          </cell>
          <cell r="F19">
            <v>5</v>
          </cell>
          <cell r="G19">
            <v>10</v>
          </cell>
          <cell r="H19">
            <v>3</v>
          </cell>
          <cell r="I19">
            <v>1</v>
          </cell>
          <cell r="K19">
            <v>5</v>
          </cell>
          <cell r="L19">
            <v>1</v>
          </cell>
        </row>
        <row r="20">
          <cell r="A20">
            <v>385</v>
          </cell>
          <cell r="B20" t="str">
            <v>五津西路药店</v>
          </cell>
          <cell r="C20" t="str">
            <v>新津片区</v>
          </cell>
          <cell r="E20">
            <v>10</v>
          </cell>
          <cell r="F20">
            <v>5</v>
          </cell>
          <cell r="G20">
            <v>10</v>
          </cell>
          <cell r="H20">
            <v>3</v>
          </cell>
          <cell r="I20">
            <v>1</v>
          </cell>
          <cell r="K20">
            <v>2</v>
          </cell>
          <cell r="L20">
            <v>1</v>
          </cell>
        </row>
        <row r="21">
          <cell r="A21">
            <v>387</v>
          </cell>
          <cell r="B21" t="str">
            <v>新乐中街药店</v>
          </cell>
          <cell r="C21" t="str">
            <v>高新片区</v>
          </cell>
          <cell r="D21">
            <v>0.5</v>
          </cell>
          <cell r="E21">
            <v>10</v>
          </cell>
          <cell r="F21">
            <v>5</v>
          </cell>
          <cell r="G21">
            <v>10</v>
          </cell>
          <cell r="H21">
            <v>3</v>
          </cell>
          <cell r="I21">
            <v>1</v>
          </cell>
          <cell r="K21">
            <v>5</v>
          </cell>
          <cell r="L21">
            <v>1</v>
          </cell>
        </row>
        <row r="22">
          <cell r="A22">
            <v>54</v>
          </cell>
          <cell r="B22" t="str">
            <v>怀远店</v>
          </cell>
          <cell r="C22" t="str">
            <v>崇州片</v>
          </cell>
          <cell r="D22">
            <v>0.5</v>
          </cell>
          <cell r="E22">
            <v>8</v>
          </cell>
          <cell r="F22">
            <v>3</v>
          </cell>
          <cell r="G22">
            <v>10</v>
          </cell>
          <cell r="H22">
            <v>3</v>
          </cell>
          <cell r="I22">
            <v>1</v>
          </cell>
          <cell r="K22">
            <v>5</v>
          </cell>
          <cell r="L22">
            <v>1</v>
          </cell>
        </row>
        <row r="23">
          <cell r="A23">
            <v>719</v>
          </cell>
          <cell r="B23" t="str">
            <v>大邑县晋原镇内蒙古大道药店</v>
          </cell>
          <cell r="C23" t="str">
            <v>大邑片区</v>
          </cell>
          <cell r="D23">
            <v>0.5</v>
          </cell>
          <cell r="E23">
            <v>8</v>
          </cell>
          <cell r="F23">
            <v>3</v>
          </cell>
          <cell r="G23">
            <v>10</v>
          </cell>
          <cell r="H23">
            <v>3</v>
          </cell>
          <cell r="I23">
            <v>1</v>
          </cell>
          <cell r="K23">
            <v>4</v>
          </cell>
          <cell r="L23">
            <v>1</v>
          </cell>
        </row>
        <row r="24">
          <cell r="A24">
            <v>730</v>
          </cell>
          <cell r="B24" t="str">
            <v>新都区新繁镇繁江北路药店</v>
          </cell>
          <cell r="C24" t="str">
            <v>新都片区</v>
          </cell>
          <cell r="D24">
            <v>0.5</v>
          </cell>
          <cell r="E24">
            <v>8</v>
          </cell>
          <cell r="F24">
            <v>3</v>
          </cell>
          <cell r="G24">
            <v>10</v>
          </cell>
          <cell r="H24">
            <v>3</v>
          </cell>
          <cell r="I24">
            <v>1</v>
          </cell>
          <cell r="K24">
            <v>2</v>
          </cell>
          <cell r="L24">
            <v>1</v>
          </cell>
        </row>
        <row r="25">
          <cell r="A25">
            <v>517</v>
          </cell>
          <cell r="B25" t="str">
            <v>青羊区北东街店</v>
          </cell>
          <cell r="C25" t="str">
            <v>东北片区</v>
          </cell>
          <cell r="D25">
            <v>0.5</v>
          </cell>
          <cell r="E25">
            <v>8</v>
          </cell>
          <cell r="F25">
            <v>3</v>
          </cell>
          <cell r="G25">
            <v>8</v>
          </cell>
          <cell r="H25">
            <v>3</v>
          </cell>
          <cell r="I25">
            <v>1</v>
          </cell>
          <cell r="K25">
            <v>2</v>
          </cell>
          <cell r="L25">
            <v>1</v>
          </cell>
        </row>
        <row r="26">
          <cell r="A26">
            <v>359</v>
          </cell>
          <cell r="B26" t="str">
            <v>枣子巷药店</v>
          </cell>
          <cell r="C26" t="str">
            <v>光华二区</v>
          </cell>
          <cell r="D26">
            <v>0.5</v>
          </cell>
          <cell r="E26">
            <v>8</v>
          </cell>
          <cell r="F26">
            <v>3</v>
          </cell>
          <cell r="G26">
            <v>8</v>
          </cell>
          <cell r="H26">
            <v>3</v>
          </cell>
          <cell r="I26">
            <v>1</v>
          </cell>
          <cell r="K26">
            <v>2</v>
          </cell>
          <cell r="L26">
            <v>1</v>
          </cell>
        </row>
        <row r="27">
          <cell r="A27">
            <v>391</v>
          </cell>
          <cell r="B27" t="str">
            <v>金丝街药店</v>
          </cell>
          <cell r="C27" t="str">
            <v>东北片区</v>
          </cell>
          <cell r="D27">
            <v>0.5</v>
          </cell>
          <cell r="E27">
            <v>8</v>
          </cell>
          <cell r="F27">
            <v>3</v>
          </cell>
          <cell r="G27">
            <v>8</v>
          </cell>
          <cell r="H27">
            <v>3</v>
          </cell>
          <cell r="I27">
            <v>1</v>
          </cell>
          <cell r="K27">
            <v>2</v>
          </cell>
          <cell r="L27">
            <v>1</v>
          </cell>
        </row>
        <row r="28">
          <cell r="A28">
            <v>514</v>
          </cell>
          <cell r="B28" t="str">
            <v>新津邓双镇岷江店</v>
          </cell>
          <cell r="C28" t="str">
            <v>新津片区</v>
          </cell>
          <cell r="D28">
            <v>0.5</v>
          </cell>
          <cell r="E28">
            <v>8</v>
          </cell>
          <cell r="F28">
            <v>3</v>
          </cell>
          <cell r="G28">
            <v>8</v>
          </cell>
          <cell r="H28">
            <v>3</v>
          </cell>
          <cell r="I28">
            <v>1</v>
          </cell>
          <cell r="K28">
            <v>2</v>
          </cell>
          <cell r="L28">
            <v>1</v>
          </cell>
        </row>
        <row r="29">
          <cell r="A29">
            <v>56</v>
          </cell>
          <cell r="B29" t="str">
            <v>三江店</v>
          </cell>
          <cell r="C29" t="str">
            <v>崇州片</v>
          </cell>
          <cell r="D29">
            <v>0.5</v>
          </cell>
          <cell r="E29">
            <v>8</v>
          </cell>
          <cell r="F29">
            <v>3</v>
          </cell>
          <cell r="G29">
            <v>8</v>
          </cell>
          <cell r="H29">
            <v>3</v>
          </cell>
          <cell r="I29">
            <v>1</v>
          </cell>
          <cell r="K29">
            <v>2</v>
          </cell>
          <cell r="L29">
            <v>1</v>
          </cell>
        </row>
        <row r="30">
          <cell r="A30">
            <v>550</v>
          </cell>
          <cell r="B30" t="str">
            <v>大邑县晋源镇富民路药店</v>
          </cell>
          <cell r="C30" t="str">
            <v>大邑片区</v>
          </cell>
          <cell r="D30">
            <v>0.5</v>
          </cell>
          <cell r="E30">
            <v>8</v>
          </cell>
          <cell r="F30">
            <v>3</v>
          </cell>
          <cell r="G30">
            <v>8</v>
          </cell>
          <cell r="H30">
            <v>3</v>
          </cell>
          <cell r="I30">
            <v>1</v>
          </cell>
          <cell r="K30">
            <v>2</v>
          </cell>
          <cell r="L30">
            <v>1</v>
          </cell>
        </row>
        <row r="31">
          <cell r="A31">
            <v>349</v>
          </cell>
          <cell r="B31" t="str">
            <v>人民中路店</v>
          </cell>
          <cell r="C31" t="str">
            <v>西北片区</v>
          </cell>
          <cell r="D31">
            <v>0.5</v>
          </cell>
          <cell r="E31">
            <v>8</v>
          </cell>
          <cell r="F31">
            <v>3</v>
          </cell>
          <cell r="G31">
            <v>8</v>
          </cell>
          <cell r="H31">
            <v>3</v>
          </cell>
          <cell r="I31">
            <v>1</v>
          </cell>
          <cell r="K31">
            <v>2</v>
          </cell>
          <cell r="L31">
            <v>0</v>
          </cell>
        </row>
        <row r="32">
          <cell r="A32">
            <v>726</v>
          </cell>
          <cell r="B32" t="str">
            <v>金牛区交大路第三药店</v>
          </cell>
          <cell r="C32" t="str">
            <v>西北片区</v>
          </cell>
          <cell r="D32">
            <v>0.5</v>
          </cell>
          <cell r="E32">
            <v>8</v>
          </cell>
          <cell r="F32">
            <v>2</v>
          </cell>
          <cell r="G32">
            <v>8</v>
          </cell>
          <cell r="H32">
            <v>3</v>
          </cell>
          <cell r="I32">
            <v>1</v>
          </cell>
          <cell r="K32">
            <v>2</v>
          </cell>
          <cell r="L32">
            <v>1</v>
          </cell>
        </row>
        <row r="33">
          <cell r="A33">
            <v>363</v>
          </cell>
          <cell r="B33" t="str">
            <v>滨江东路药店</v>
          </cell>
          <cell r="C33" t="str">
            <v>东南片区</v>
          </cell>
          <cell r="D33">
            <v>0.5</v>
          </cell>
          <cell r="E33">
            <v>8</v>
          </cell>
          <cell r="F33">
            <v>2</v>
          </cell>
          <cell r="G33">
            <v>8</v>
          </cell>
          <cell r="H33">
            <v>3</v>
          </cell>
          <cell r="I33">
            <v>1</v>
          </cell>
          <cell r="K33">
            <v>2</v>
          </cell>
          <cell r="L33">
            <v>1</v>
          </cell>
        </row>
        <row r="34">
          <cell r="A34">
            <v>367</v>
          </cell>
          <cell r="B34" t="str">
            <v>金带街药店</v>
          </cell>
          <cell r="C34" t="str">
            <v>崇州片</v>
          </cell>
          <cell r="D34">
            <v>0.5</v>
          </cell>
          <cell r="E34">
            <v>8</v>
          </cell>
          <cell r="F34">
            <v>2</v>
          </cell>
          <cell r="G34">
            <v>8</v>
          </cell>
          <cell r="H34">
            <v>3</v>
          </cell>
          <cell r="I34">
            <v>1</v>
          </cell>
          <cell r="K34">
            <v>2</v>
          </cell>
          <cell r="L34">
            <v>1</v>
          </cell>
        </row>
        <row r="35">
          <cell r="A35">
            <v>351</v>
          </cell>
          <cell r="B35" t="str">
            <v>都江堰药店</v>
          </cell>
          <cell r="C35" t="str">
            <v>都江堰片区</v>
          </cell>
          <cell r="D35">
            <v>0.5</v>
          </cell>
          <cell r="E35">
            <v>8</v>
          </cell>
          <cell r="F35">
            <v>2</v>
          </cell>
          <cell r="G35">
            <v>8</v>
          </cell>
          <cell r="H35">
            <v>3</v>
          </cell>
          <cell r="I35">
            <v>1</v>
          </cell>
          <cell r="K35">
            <v>2</v>
          </cell>
          <cell r="L35">
            <v>1</v>
          </cell>
        </row>
        <row r="36">
          <cell r="A36">
            <v>717</v>
          </cell>
          <cell r="B36" t="str">
            <v>大邑县晋原镇通达东路五段药店</v>
          </cell>
          <cell r="C36" t="str">
            <v>大邑片区</v>
          </cell>
          <cell r="D36">
            <v>0.5</v>
          </cell>
          <cell r="E36">
            <v>8</v>
          </cell>
          <cell r="F36">
            <v>2</v>
          </cell>
          <cell r="G36">
            <v>8</v>
          </cell>
          <cell r="H36">
            <v>3</v>
          </cell>
          <cell r="I36">
            <v>1</v>
          </cell>
          <cell r="K36">
            <v>2</v>
          </cell>
          <cell r="L36">
            <v>1</v>
          </cell>
        </row>
        <row r="37">
          <cell r="A37">
            <v>512</v>
          </cell>
          <cell r="B37" t="str">
            <v>华阳正东中街店</v>
          </cell>
          <cell r="C37" t="str">
            <v>中和片区</v>
          </cell>
          <cell r="D37">
            <v>0.5</v>
          </cell>
          <cell r="E37">
            <v>8</v>
          </cell>
          <cell r="F37">
            <v>2</v>
          </cell>
          <cell r="G37">
            <v>8</v>
          </cell>
          <cell r="H37">
            <v>3</v>
          </cell>
          <cell r="I37">
            <v>1</v>
          </cell>
          <cell r="J37">
            <v>10</v>
          </cell>
          <cell r="K37">
            <v>2</v>
          </cell>
          <cell r="L37">
            <v>1</v>
          </cell>
        </row>
        <row r="38">
          <cell r="A38">
            <v>591</v>
          </cell>
          <cell r="B38" t="str">
            <v>邛崃市临邛镇长安大道药店</v>
          </cell>
          <cell r="C38" t="str">
            <v>邛崃片区</v>
          </cell>
          <cell r="E38">
            <v>8</v>
          </cell>
          <cell r="F38">
            <v>2</v>
          </cell>
          <cell r="H38">
            <v>3</v>
          </cell>
          <cell r="I38">
            <v>1</v>
          </cell>
          <cell r="K38">
            <v>2</v>
          </cell>
          <cell r="L38">
            <v>0</v>
          </cell>
        </row>
        <row r="39">
          <cell r="A39">
            <v>357</v>
          </cell>
          <cell r="B39" t="str">
            <v>清江东路药店</v>
          </cell>
          <cell r="C39" t="str">
            <v>光华二区</v>
          </cell>
          <cell r="D39">
            <v>0.5</v>
          </cell>
          <cell r="E39">
            <v>8</v>
          </cell>
          <cell r="F39">
            <v>2</v>
          </cell>
          <cell r="G39">
            <v>8</v>
          </cell>
          <cell r="H39">
            <v>3</v>
          </cell>
          <cell r="I39">
            <v>1</v>
          </cell>
          <cell r="K39">
            <v>2</v>
          </cell>
          <cell r="L39">
            <v>1</v>
          </cell>
        </row>
        <row r="40">
          <cell r="A40">
            <v>594</v>
          </cell>
          <cell r="B40" t="str">
            <v>大邑县安仁镇千禧街药店</v>
          </cell>
          <cell r="C40" t="str">
            <v>大邑片区</v>
          </cell>
          <cell r="D40">
            <v>0.5</v>
          </cell>
          <cell r="E40">
            <v>8</v>
          </cell>
          <cell r="F40">
            <v>2</v>
          </cell>
          <cell r="G40">
            <v>8</v>
          </cell>
          <cell r="H40">
            <v>3</v>
          </cell>
          <cell r="I40">
            <v>1</v>
          </cell>
          <cell r="K40">
            <v>2</v>
          </cell>
          <cell r="L40">
            <v>1</v>
          </cell>
        </row>
        <row r="41">
          <cell r="A41">
            <v>389</v>
          </cell>
          <cell r="B41" t="str">
            <v>南湖路药店</v>
          </cell>
          <cell r="C41" t="str">
            <v>中和片区</v>
          </cell>
          <cell r="E41">
            <v>8</v>
          </cell>
          <cell r="F41">
            <v>2</v>
          </cell>
          <cell r="H41">
            <v>3</v>
          </cell>
          <cell r="I41">
            <v>1</v>
          </cell>
          <cell r="K41">
            <v>2</v>
          </cell>
          <cell r="L41">
            <v>0</v>
          </cell>
        </row>
        <row r="42">
          <cell r="A42">
            <v>373</v>
          </cell>
          <cell r="B42" t="str">
            <v>通盈街药店</v>
          </cell>
          <cell r="C42" t="str">
            <v>东南片区</v>
          </cell>
          <cell r="E42">
            <v>8</v>
          </cell>
          <cell r="F42">
            <v>2</v>
          </cell>
          <cell r="G42">
            <v>8</v>
          </cell>
          <cell r="H42">
            <v>3</v>
          </cell>
          <cell r="I42">
            <v>1</v>
          </cell>
          <cell r="K42">
            <v>2</v>
          </cell>
          <cell r="L42">
            <v>1</v>
          </cell>
        </row>
        <row r="43">
          <cell r="A43">
            <v>581</v>
          </cell>
          <cell r="B43" t="str">
            <v>成华区二环路北四段药店（汇融名城）</v>
          </cell>
          <cell r="C43" t="str">
            <v>西北片区</v>
          </cell>
          <cell r="D43">
            <v>0.5</v>
          </cell>
          <cell r="E43">
            <v>8</v>
          </cell>
          <cell r="F43">
            <v>2</v>
          </cell>
          <cell r="G43">
            <v>7</v>
          </cell>
          <cell r="H43">
            <v>3</v>
          </cell>
          <cell r="I43">
            <v>1</v>
          </cell>
          <cell r="K43">
            <v>2</v>
          </cell>
          <cell r="L43">
            <v>1</v>
          </cell>
        </row>
        <row r="44">
          <cell r="A44">
            <v>539</v>
          </cell>
          <cell r="B44" t="str">
            <v>大邑县晋原镇子龙路店</v>
          </cell>
          <cell r="C44" t="str">
            <v>大邑片区</v>
          </cell>
          <cell r="E44">
            <v>8</v>
          </cell>
          <cell r="F44">
            <v>2</v>
          </cell>
          <cell r="H44">
            <v>3</v>
          </cell>
          <cell r="I44">
            <v>1</v>
          </cell>
          <cell r="K44">
            <v>2</v>
          </cell>
          <cell r="L44">
            <v>0</v>
          </cell>
        </row>
        <row r="45">
          <cell r="A45">
            <v>379</v>
          </cell>
          <cell r="B45" t="str">
            <v>土龙路药店</v>
          </cell>
          <cell r="C45" t="str">
            <v>光华二区</v>
          </cell>
          <cell r="E45">
            <v>8</v>
          </cell>
          <cell r="F45">
            <v>2</v>
          </cell>
          <cell r="H45">
            <v>3</v>
          </cell>
          <cell r="I45">
            <v>1</v>
          </cell>
          <cell r="K45">
            <v>2</v>
          </cell>
          <cell r="L45">
            <v>0</v>
          </cell>
        </row>
        <row r="46">
          <cell r="A46">
            <v>724</v>
          </cell>
          <cell r="B46" t="str">
            <v>锦江区观音桥街药店</v>
          </cell>
          <cell r="C46" t="str">
            <v>东南片区</v>
          </cell>
          <cell r="E46">
            <v>8</v>
          </cell>
          <cell r="F46">
            <v>2</v>
          </cell>
          <cell r="H46">
            <v>3</v>
          </cell>
          <cell r="I46">
            <v>1</v>
          </cell>
          <cell r="K46">
            <v>2</v>
          </cell>
          <cell r="L46">
            <v>0</v>
          </cell>
        </row>
        <row r="47">
          <cell r="A47">
            <v>513</v>
          </cell>
          <cell r="B47" t="str">
            <v>武侯区顺和街店</v>
          </cell>
          <cell r="C47" t="str">
            <v>光华一区</v>
          </cell>
          <cell r="E47">
            <v>8</v>
          </cell>
          <cell r="F47">
            <v>2</v>
          </cell>
          <cell r="H47">
            <v>2</v>
          </cell>
          <cell r="I47">
            <v>1</v>
          </cell>
          <cell r="K47">
            <v>2</v>
          </cell>
          <cell r="L47">
            <v>0</v>
          </cell>
        </row>
        <row r="48">
          <cell r="A48">
            <v>570</v>
          </cell>
          <cell r="B48" t="str">
            <v>青羊区浣花滨河路药店</v>
          </cell>
          <cell r="C48" t="str">
            <v>光华一区</v>
          </cell>
          <cell r="E48">
            <v>8</v>
          </cell>
          <cell r="F48">
            <v>2</v>
          </cell>
          <cell r="H48">
            <v>2</v>
          </cell>
          <cell r="I48">
            <v>1</v>
          </cell>
          <cell r="K48">
            <v>2</v>
          </cell>
          <cell r="L48">
            <v>0</v>
          </cell>
        </row>
        <row r="49">
          <cell r="A49">
            <v>702</v>
          </cell>
          <cell r="B49" t="str">
            <v>武侯区一环路南一段药店</v>
          </cell>
          <cell r="C49" t="str">
            <v>东南片区</v>
          </cell>
          <cell r="E49">
            <v>6</v>
          </cell>
          <cell r="F49">
            <v>2</v>
          </cell>
          <cell r="H49">
            <v>2</v>
          </cell>
          <cell r="I49">
            <v>1</v>
          </cell>
          <cell r="K49">
            <v>2</v>
          </cell>
          <cell r="L49">
            <v>0</v>
          </cell>
        </row>
        <row r="50">
          <cell r="A50">
            <v>734</v>
          </cell>
          <cell r="B50" t="str">
            <v>温江区柳城街道同兴东路药店</v>
          </cell>
          <cell r="C50" t="str">
            <v>温江片区</v>
          </cell>
          <cell r="E50">
            <v>6</v>
          </cell>
          <cell r="F50">
            <v>2</v>
          </cell>
          <cell r="H50">
            <v>2</v>
          </cell>
          <cell r="I50">
            <v>1</v>
          </cell>
          <cell r="K50">
            <v>2</v>
          </cell>
          <cell r="L50">
            <v>0</v>
          </cell>
        </row>
        <row r="51">
          <cell r="A51">
            <v>377</v>
          </cell>
          <cell r="B51" t="str">
            <v>新园大道药店</v>
          </cell>
          <cell r="C51" t="str">
            <v>高新片区</v>
          </cell>
          <cell r="E51">
            <v>6</v>
          </cell>
          <cell r="F51">
            <v>2</v>
          </cell>
          <cell r="H51">
            <v>2</v>
          </cell>
          <cell r="I51">
            <v>1</v>
          </cell>
          <cell r="K51">
            <v>2</v>
          </cell>
          <cell r="L51">
            <v>0</v>
          </cell>
        </row>
        <row r="52">
          <cell r="A52">
            <v>721</v>
          </cell>
          <cell r="B52" t="str">
            <v>邛崃市临邛镇洪川小区药店</v>
          </cell>
          <cell r="C52" t="str">
            <v>邛崃片区</v>
          </cell>
          <cell r="E52">
            <v>6</v>
          </cell>
          <cell r="F52">
            <v>2</v>
          </cell>
          <cell r="H52">
            <v>2</v>
          </cell>
          <cell r="I52">
            <v>1</v>
          </cell>
          <cell r="K52">
            <v>2</v>
          </cell>
          <cell r="L52">
            <v>0</v>
          </cell>
        </row>
        <row r="53">
          <cell r="A53">
            <v>598</v>
          </cell>
          <cell r="B53" t="str">
            <v>锦江区水杉街药店</v>
          </cell>
          <cell r="C53" t="str">
            <v>东南片区</v>
          </cell>
          <cell r="E53">
            <v>5</v>
          </cell>
          <cell r="F53">
            <v>2</v>
          </cell>
          <cell r="H53">
            <v>2</v>
          </cell>
          <cell r="I53">
            <v>1</v>
          </cell>
          <cell r="K53">
            <v>2</v>
          </cell>
          <cell r="L53">
            <v>0</v>
          </cell>
        </row>
        <row r="54">
          <cell r="A54">
            <v>515</v>
          </cell>
          <cell r="B54" t="str">
            <v>成华区崔家店路药店</v>
          </cell>
          <cell r="C54" t="str">
            <v>东北片区</v>
          </cell>
          <cell r="E54">
            <v>5</v>
          </cell>
          <cell r="F54">
            <v>2</v>
          </cell>
          <cell r="H54">
            <v>2</v>
          </cell>
          <cell r="I54">
            <v>1</v>
          </cell>
          <cell r="K54">
            <v>2</v>
          </cell>
          <cell r="L54">
            <v>0</v>
          </cell>
        </row>
        <row r="55">
          <cell r="A55">
            <v>706</v>
          </cell>
          <cell r="B55" t="str">
            <v>都江堰幸福镇翔风路药店</v>
          </cell>
          <cell r="C55" t="str">
            <v>都江堰片区</v>
          </cell>
          <cell r="E55">
            <v>5</v>
          </cell>
          <cell r="F55">
            <v>2</v>
          </cell>
          <cell r="H55">
            <v>2</v>
          </cell>
          <cell r="I55">
            <v>1</v>
          </cell>
          <cell r="K55">
            <v>2</v>
          </cell>
          <cell r="L55">
            <v>0</v>
          </cell>
        </row>
        <row r="56">
          <cell r="A56">
            <v>709</v>
          </cell>
          <cell r="B56" t="str">
            <v>新都区马超东路店</v>
          </cell>
          <cell r="C56" t="str">
            <v>新都片区</v>
          </cell>
          <cell r="E56">
            <v>5</v>
          </cell>
          <cell r="F56">
            <v>2</v>
          </cell>
          <cell r="H56">
            <v>2</v>
          </cell>
          <cell r="I56">
            <v>1</v>
          </cell>
          <cell r="K56">
            <v>2</v>
          </cell>
          <cell r="L56">
            <v>0</v>
          </cell>
        </row>
        <row r="57">
          <cell r="A57">
            <v>516</v>
          </cell>
          <cell r="B57" t="str">
            <v>武侯大道双楠段店</v>
          </cell>
          <cell r="C57" t="str">
            <v>光华一区</v>
          </cell>
          <cell r="E57">
            <v>5</v>
          </cell>
          <cell r="F57">
            <v>2</v>
          </cell>
          <cell r="H57">
            <v>2</v>
          </cell>
          <cell r="I57">
            <v>1</v>
          </cell>
          <cell r="K57">
            <v>2</v>
          </cell>
          <cell r="L57">
            <v>0</v>
          </cell>
        </row>
        <row r="58">
          <cell r="A58">
            <v>704</v>
          </cell>
          <cell r="B58" t="str">
            <v>都江堰奎光路中段药店</v>
          </cell>
          <cell r="C58" t="str">
            <v>都江堰片区</v>
          </cell>
          <cell r="E58">
            <v>5</v>
          </cell>
          <cell r="F58">
            <v>2</v>
          </cell>
          <cell r="H58">
            <v>2</v>
          </cell>
          <cell r="I58">
            <v>1</v>
          </cell>
          <cell r="K58">
            <v>2</v>
          </cell>
          <cell r="L58">
            <v>0</v>
          </cell>
        </row>
        <row r="59">
          <cell r="A59">
            <v>584</v>
          </cell>
          <cell r="B59" t="str">
            <v>高新区中和街道柳荫街药店</v>
          </cell>
          <cell r="C59" t="str">
            <v>中和片区</v>
          </cell>
          <cell r="E59">
            <v>5</v>
          </cell>
          <cell r="F59">
            <v>2</v>
          </cell>
          <cell r="H59">
            <v>2</v>
          </cell>
          <cell r="I59">
            <v>1</v>
          </cell>
          <cell r="K59">
            <v>2</v>
          </cell>
          <cell r="L59">
            <v>0</v>
          </cell>
        </row>
        <row r="60">
          <cell r="A60">
            <v>737</v>
          </cell>
          <cell r="B60" t="str">
            <v>高新区大源北街药店</v>
          </cell>
          <cell r="C60" t="str">
            <v>高新片区</v>
          </cell>
          <cell r="E60">
            <v>5</v>
          </cell>
          <cell r="F60">
            <v>2</v>
          </cell>
          <cell r="H60">
            <v>2</v>
          </cell>
          <cell r="I60">
            <v>1</v>
          </cell>
          <cell r="K60">
            <v>2</v>
          </cell>
          <cell r="L60">
            <v>0</v>
          </cell>
        </row>
        <row r="61">
          <cell r="A61">
            <v>572</v>
          </cell>
          <cell r="B61" t="str">
            <v>郫县郫筒镇东大街药店</v>
          </cell>
          <cell r="C61" t="str">
            <v>温江片区</v>
          </cell>
          <cell r="E61">
            <v>5</v>
          </cell>
          <cell r="F61">
            <v>2</v>
          </cell>
          <cell r="H61">
            <v>2</v>
          </cell>
          <cell r="I61">
            <v>1</v>
          </cell>
          <cell r="K61">
            <v>2</v>
          </cell>
          <cell r="L61">
            <v>0</v>
          </cell>
        </row>
        <row r="62">
          <cell r="A62">
            <v>518</v>
          </cell>
          <cell r="B62" t="str">
            <v>新都三河场镇天海路药店</v>
          </cell>
          <cell r="C62" t="str">
            <v>新都片区</v>
          </cell>
          <cell r="E62">
            <v>5</v>
          </cell>
          <cell r="F62">
            <v>2</v>
          </cell>
          <cell r="H62">
            <v>2</v>
          </cell>
          <cell r="I62">
            <v>1</v>
          </cell>
          <cell r="K62">
            <v>2</v>
          </cell>
          <cell r="L62">
            <v>0</v>
          </cell>
        </row>
        <row r="63">
          <cell r="A63">
            <v>731</v>
          </cell>
          <cell r="B63" t="str">
            <v>金牛区白马寺街药店</v>
          </cell>
          <cell r="C63" t="str">
            <v>西北片区</v>
          </cell>
          <cell r="E63">
            <v>5</v>
          </cell>
          <cell r="F63">
            <v>2</v>
          </cell>
          <cell r="H63">
            <v>2</v>
          </cell>
          <cell r="I63">
            <v>1</v>
          </cell>
          <cell r="K63">
            <v>2</v>
          </cell>
          <cell r="L63">
            <v>0</v>
          </cell>
        </row>
        <row r="64">
          <cell r="A64">
            <v>395</v>
          </cell>
          <cell r="B64" t="str">
            <v>大药房金牛区五里墩支路药店</v>
          </cell>
          <cell r="C64" t="str">
            <v>光华二区</v>
          </cell>
          <cell r="E64">
            <v>5</v>
          </cell>
          <cell r="F64">
            <v>2</v>
          </cell>
          <cell r="H64">
            <v>2</v>
          </cell>
          <cell r="I64">
            <v>1</v>
          </cell>
          <cell r="K64">
            <v>2</v>
          </cell>
          <cell r="L64">
            <v>0</v>
          </cell>
        </row>
        <row r="65">
          <cell r="A65">
            <v>708</v>
          </cell>
          <cell r="B65" t="str">
            <v>都江堰胥家镇重庆路药店</v>
          </cell>
          <cell r="C65" t="str">
            <v>都江堰片区</v>
          </cell>
          <cell r="E65">
            <v>5</v>
          </cell>
          <cell r="F65">
            <v>2</v>
          </cell>
          <cell r="H65">
            <v>2</v>
          </cell>
          <cell r="I65">
            <v>1</v>
          </cell>
          <cell r="K65">
            <v>2</v>
          </cell>
          <cell r="L65">
            <v>0</v>
          </cell>
        </row>
        <row r="66">
          <cell r="A66">
            <v>587</v>
          </cell>
          <cell r="B66" t="str">
            <v>都江堰景中路店</v>
          </cell>
          <cell r="C66" t="str">
            <v>都江堰片区</v>
          </cell>
          <cell r="E66">
            <v>5</v>
          </cell>
          <cell r="F66">
            <v>2</v>
          </cell>
          <cell r="H66">
            <v>2</v>
          </cell>
          <cell r="I66">
            <v>1</v>
          </cell>
          <cell r="K66">
            <v>2</v>
          </cell>
          <cell r="L66">
            <v>0</v>
          </cell>
        </row>
        <row r="67">
          <cell r="A67">
            <v>723</v>
          </cell>
          <cell r="B67" t="str">
            <v>锦江区柳翠路药店</v>
          </cell>
          <cell r="C67" t="str">
            <v>东南片区</v>
          </cell>
          <cell r="E67">
            <v>5</v>
          </cell>
          <cell r="F67">
            <v>2</v>
          </cell>
          <cell r="H67">
            <v>2</v>
          </cell>
          <cell r="I67">
            <v>1</v>
          </cell>
          <cell r="K67">
            <v>2</v>
          </cell>
          <cell r="L67">
            <v>0</v>
          </cell>
        </row>
        <row r="68">
          <cell r="A68">
            <v>381</v>
          </cell>
          <cell r="B68" t="str">
            <v>黄金路药店</v>
          </cell>
          <cell r="C68" t="str">
            <v>光华二区</v>
          </cell>
          <cell r="E68">
            <v>5</v>
          </cell>
          <cell r="F68">
            <v>2</v>
          </cell>
          <cell r="H68">
            <v>2</v>
          </cell>
          <cell r="I68">
            <v>1</v>
          </cell>
          <cell r="K68">
            <v>2</v>
          </cell>
          <cell r="L68">
            <v>0</v>
          </cell>
        </row>
        <row r="69">
          <cell r="A69">
            <v>511</v>
          </cell>
          <cell r="B69" t="str">
            <v>成华杉板桥南一路店</v>
          </cell>
          <cell r="C69" t="str">
            <v>东北片区</v>
          </cell>
          <cell r="E69">
            <v>5</v>
          </cell>
          <cell r="F69">
            <v>2</v>
          </cell>
          <cell r="H69">
            <v>2</v>
          </cell>
          <cell r="I69">
            <v>1</v>
          </cell>
          <cell r="K69">
            <v>2</v>
          </cell>
          <cell r="L69">
            <v>0</v>
          </cell>
        </row>
        <row r="70">
          <cell r="A70">
            <v>738</v>
          </cell>
          <cell r="B70" t="str">
            <v>都江堰市蒲阳路药店</v>
          </cell>
          <cell r="C70" t="str">
            <v>都江堰片区</v>
          </cell>
          <cell r="E70">
            <v>5</v>
          </cell>
          <cell r="F70">
            <v>2</v>
          </cell>
          <cell r="H70">
            <v>2</v>
          </cell>
          <cell r="I70">
            <v>1</v>
          </cell>
          <cell r="K70">
            <v>2</v>
          </cell>
          <cell r="L70">
            <v>0</v>
          </cell>
        </row>
        <row r="71">
          <cell r="A71">
            <v>720</v>
          </cell>
          <cell r="B71" t="str">
            <v>大邑县新场镇文昌街药店</v>
          </cell>
          <cell r="C71" t="str">
            <v>大邑片区</v>
          </cell>
          <cell r="E71">
            <v>5</v>
          </cell>
          <cell r="F71">
            <v>2</v>
          </cell>
          <cell r="H71">
            <v>2</v>
          </cell>
          <cell r="I71">
            <v>1</v>
          </cell>
          <cell r="K71">
            <v>2</v>
          </cell>
          <cell r="L71">
            <v>0</v>
          </cell>
        </row>
        <row r="72">
          <cell r="A72">
            <v>596</v>
          </cell>
          <cell r="B72" t="str">
            <v>成华区玉双路药店</v>
          </cell>
          <cell r="C72" t="str">
            <v>东北片区</v>
          </cell>
          <cell r="E72">
            <v>5</v>
          </cell>
          <cell r="F72">
            <v>2</v>
          </cell>
          <cell r="H72">
            <v>2</v>
          </cell>
          <cell r="I72">
            <v>1</v>
          </cell>
          <cell r="K72">
            <v>2</v>
          </cell>
          <cell r="L72">
            <v>0</v>
          </cell>
        </row>
        <row r="73">
          <cell r="A73">
            <v>548</v>
          </cell>
          <cell r="B73" t="str">
            <v>邛崃市临邛镇汇源街药店</v>
          </cell>
          <cell r="C73" t="str">
            <v>邛崃片区</v>
          </cell>
          <cell r="E73">
            <v>5</v>
          </cell>
          <cell r="F73">
            <v>2</v>
          </cell>
          <cell r="H73">
            <v>2</v>
          </cell>
          <cell r="I73">
            <v>1</v>
          </cell>
          <cell r="K73">
            <v>2</v>
          </cell>
          <cell r="L73">
            <v>0</v>
          </cell>
        </row>
        <row r="74">
          <cell r="A74">
            <v>545</v>
          </cell>
          <cell r="B74" t="str">
            <v>龙潭西路店</v>
          </cell>
          <cell r="C74" t="str">
            <v>东北片区</v>
          </cell>
          <cell r="E74">
            <v>5</v>
          </cell>
          <cell r="F74">
            <v>2</v>
          </cell>
          <cell r="H74">
            <v>2</v>
          </cell>
          <cell r="I74">
            <v>1</v>
          </cell>
          <cell r="K74">
            <v>2</v>
          </cell>
          <cell r="L74">
            <v>0</v>
          </cell>
        </row>
        <row r="75">
          <cell r="A75">
            <v>573</v>
          </cell>
          <cell r="B75" t="str">
            <v>双流县西航港街道锦华路一段药店</v>
          </cell>
          <cell r="C75" t="str">
            <v>双流片</v>
          </cell>
          <cell r="E75">
            <v>5</v>
          </cell>
          <cell r="F75">
            <v>2</v>
          </cell>
          <cell r="H75">
            <v>2</v>
          </cell>
          <cell r="I75">
            <v>1</v>
          </cell>
          <cell r="K75">
            <v>2</v>
          </cell>
          <cell r="L75">
            <v>0</v>
          </cell>
        </row>
        <row r="76">
          <cell r="A76">
            <v>727</v>
          </cell>
          <cell r="B76" t="str">
            <v>金牛区黄苑东街药店</v>
          </cell>
          <cell r="C76" t="str">
            <v>光华二区</v>
          </cell>
          <cell r="E76">
            <v>5</v>
          </cell>
          <cell r="F76">
            <v>2</v>
          </cell>
          <cell r="H76">
            <v>2</v>
          </cell>
          <cell r="I76">
            <v>1</v>
          </cell>
          <cell r="K76">
            <v>2</v>
          </cell>
          <cell r="L76">
            <v>0</v>
          </cell>
        </row>
        <row r="77">
          <cell r="A77">
            <v>732</v>
          </cell>
          <cell r="B77" t="str">
            <v>邛崃市羊安镇永康大道药店</v>
          </cell>
          <cell r="C77" t="str">
            <v>邛崃片区</v>
          </cell>
          <cell r="E77">
            <v>5</v>
          </cell>
          <cell r="F77">
            <v>2</v>
          </cell>
          <cell r="H77">
            <v>2</v>
          </cell>
          <cell r="I77">
            <v>1</v>
          </cell>
          <cell r="K77">
            <v>2</v>
          </cell>
          <cell r="L77">
            <v>0</v>
          </cell>
        </row>
        <row r="78">
          <cell r="A78">
            <v>361</v>
          </cell>
          <cell r="B78" t="str">
            <v>柳城正通东路药店</v>
          </cell>
          <cell r="C78" t="str">
            <v>温江片区</v>
          </cell>
          <cell r="E78">
            <v>5</v>
          </cell>
          <cell r="F78">
            <v>2</v>
          </cell>
          <cell r="H78">
            <v>2</v>
          </cell>
          <cell r="I78">
            <v>1</v>
          </cell>
          <cell r="K78">
            <v>2</v>
          </cell>
          <cell r="L78">
            <v>0</v>
          </cell>
        </row>
        <row r="79">
          <cell r="A79">
            <v>593</v>
          </cell>
          <cell r="B79" t="str">
            <v>青白江区华金大道二段药店</v>
          </cell>
          <cell r="C79" t="str">
            <v>新都片区</v>
          </cell>
          <cell r="E79">
            <v>5</v>
          </cell>
          <cell r="F79">
            <v>2</v>
          </cell>
          <cell r="H79">
            <v>2</v>
          </cell>
          <cell r="I79">
            <v>1</v>
          </cell>
          <cell r="K79">
            <v>2</v>
          </cell>
          <cell r="L79">
            <v>0</v>
          </cell>
        </row>
        <row r="80">
          <cell r="A80">
            <v>549</v>
          </cell>
          <cell r="B80" t="str">
            <v>大邑县晋源镇东壕沟段药店</v>
          </cell>
          <cell r="C80" t="str">
            <v>大邑片区</v>
          </cell>
          <cell r="E80">
            <v>3</v>
          </cell>
          <cell r="F80">
            <v>2</v>
          </cell>
          <cell r="H80">
            <v>2</v>
          </cell>
          <cell r="I80">
            <v>1</v>
          </cell>
          <cell r="K80">
            <v>2</v>
          </cell>
          <cell r="L80">
            <v>0</v>
          </cell>
        </row>
        <row r="81">
          <cell r="A81">
            <v>718</v>
          </cell>
          <cell r="B81" t="str">
            <v>龙泉驿区东街药店</v>
          </cell>
          <cell r="C81" t="str">
            <v>龙泉片区</v>
          </cell>
          <cell r="E81">
            <v>3</v>
          </cell>
          <cell r="F81">
            <v>2</v>
          </cell>
          <cell r="H81">
            <v>2</v>
          </cell>
          <cell r="I81">
            <v>1</v>
          </cell>
          <cell r="K81">
            <v>2</v>
          </cell>
          <cell r="L81">
            <v>0</v>
          </cell>
        </row>
        <row r="82">
          <cell r="A82">
            <v>714</v>
          </cell>
          <cell r="B82" t="str">
            <v>武侯区燃灯寺东街药店</v>
          </cell>
          <cell r="C82" t="str">
            <v>光华一区</v>
          </cell>
          <cell r="E82">
            <v>3</v>
          </cell>
          <cell r="F82">
            <v>2</v>
          </cell>
          <cell r="H82">
            <v>2</v>
          </cell>
          <cell r="I82">
            <v>1</v>
          </cell>
          <cell r="K82">
            <v>2</v>
          </cell>
          <cell r="L82">
            <v>0</v>
          </cell>
        </row>
        <row r="83">
          <cell r="A83">
            <v>710</v>
          </cell>
          <cell r="B83" t="str">
            <v>都江堰市蒲阳镇堰问道西路药店</v>
          </cell>
          <cell r="C83" t="str">
            <v>都江堰片区</v>
          </cell>
          <cell r="E83">
            <v>3</v>
          </cell>
          <cell r="F83">
            <v>2</v>
          </cell>
          <cell r="H83">
            <v>2</v>
          </cell>
          <cell r="I83">
            <v>1</v>
          </cell>
          <cell r="K83">
            <v>2</v>
          </cell>
          <cell r="L83">
            <v>0</v>
          </cell>
        </row>
        <row r="84">
          <cell r="A84">
            <v>716</v>
          </cell>
          <cell r="B84" t="str">
            <v>大邑县沙渠镇方圆路药店</v>
          </cell>
          <cell r="C84" t="str">
            <v>大邑片区</v>
          </cell>
          <cell r="E84">
            <v>3</v>
          </cell>
          <cell r="F84">
            <v>2</v>
          </cell>
          <cell r="H84">
            <v>2</v>
          </cell>
          <cell r="I84">
            <v>1</v>
          </cell>
          <cell r="K84">
            <v>2</v>
          </cell>
          <cell r="L84">
            <v>0</v>
          </cell>
        </row>
        <row r="85">
          <cell r="A85">
            <v>399</v>
          </cell>
          <cell r="B85" t="str">
            <v>高新天久北巷药店</v>
          </cell>
          <cell r="C85" t="str">
            <v>高新片区</v>
          </cell>
          <cell r="E85">
            <v>3</v>
          </cell>
          <cell r="F85">
            <v>2</v>
          </cell>
          <cell r="H85">
            <v>2</v>
          </cell>
          <cell r="I85">
            <v>1</v>
          </cell>
          <cell r="K85">
            <v>2</v>
          </cell>
          <cell r="L85">
            <v>0</v>
          </cell>
        </row>
        <row r="86">
          <cell r="A86">
            <v>733</v>
          </cell>
          <cell r="B86" t="str">
            <v>双流县东升镇清泰路药店</v>
          </cell>
          <cell r="C86" t="str">
            <v>双流片</v>
          </cell>
          <cell r="E86">
            <v>3</v>
          </cell>
          <cell r="F86">
            <v>2</v>
          </cell>
          <cell r="H86">
            <v>2</v>
          </cell>
          <cell r="I86">
            <v>1</v>
          </cell>
          <cell r="K86">
            <v>2</v>
          </cell>
          <cell r="L86">
            <v>0</v>
          </cell>
        </row>
        <row r="87">
          <cell r="A87">
            <v>577</v>
          </cell>
          <cell r="B87" t="str">
            <v>青羊区群和路药店</v>
          </cell>
          <cell r="C87" t="str">
            <v>光华一区</v>
          </cell>
          <cell r="E87">
            <v>3</v>
          </cell>
          <cell r="F87">
            <v>2</v>
          </cell>
          <cell r="H87">
            <v>2</v>
          </cell>
          <cell r="I87">
            <v>1</v>
          </cell>
          <cell r="K87">
            <v>2</v>
          </cell>
          <cell r="L87">
            <v>0</v>
          </cell>
        </row>
        <row r="88">
          <cell r="A88">
            <v>58</v>
          </cell>
          <cell r="B88" t="str">
            <v>羊马店</v>
          </cell>
          <cell r="C88" t="str">
            <v>崇州片</v>
          </cell>
          <cell r="E88">
            <v>3</v>
          </cell>
          <cell r="H88">
            <v>2</v>
          </cell>
          <cell r="I88">
            <v>1</v>
          </cell>
          <cell r="K88">
            <v>2</v>
          </cell>
          <cell r="L88">
            <v>0</v>
          </cell>
        </row>
        <row r="89">
          <cell r="A89">
            <v>713</v>
          </cell>
          <cell r="B89" t="str">
            <v>都江堰聚源镇药店</v>
          </cell>
          <cell r="C89" t="str">
            <v>都江堰片区</v>
          </cell>
          <cell r="E89">
            <v>3</v>
          </cell>
          <cell r="H89">
            <v>2</v>
          </cell>
          <cell r="I89">
            <v>1</v>
          </cell>
          <cell r="K89">
            <v>2</v>
          </cell>
          <cell r="L89">
            <v>0</v>
          </cell>
        </row>
        <row r="90">
          <cell r="A90">
            <v>588</v>
          </cell>
          <cell r="B90" t="str">
            <v>新津县正东街店</v>
          </cell>
          <cell r="C90" t="str">
            <v>新津片区</v>
          </cell>
          <cell r="E90">
            <v>3</v>
          </cell>
          <cell r="H90">
            <v>2</v>
          </cell>
          <cell r="I90">
            <v>1</v>
          </cell>
          <cell r="K90">
            <v>2</v>
          </cell>
          <cell r="L90">
            <v>0</v>
          </cell>
        </row>
        <row r="91">
          <cell r="A91">
            <v>547</v>
          </cell>
          <cell r="B91" t="str">
            <v>龙泉驿区同安镇锦绣路店</v>
          </cell>
          <cell r="C91" t="str">
            <v>龙泉片区</v>
          </cell>
          <cell r="E91">
            <v>3</v>
          </cell>
          <cell r="H91">
            <v>2</v>
          </cell>
          <cell r="I91">
            <v>1</v>
          </cell>
          <cell r="K91">
            <v>2</v>
          </cell>
          <cell r="L91">
            <v>0</v>
          </cell>
        </row>
        <row r="92">
          <cell r="A92">
            <v>546</v>
          </cell>
          <cell r="B92" t="str">
            <v>锦江区楠丰路店</v>
          </cell>
          <cell r="C92" t="str">
            <v>中和片区</v>
          </cell>
          <cell r="E92">
            <v>3</v>
          </cell>
          <cell r="H92">
            <v>2</v>
          </cell>
          <cell r="I92">
            <v>1</v>
          </cell>
          <cell r="K92">
            <v>2</v>
          </cell>
          <cell r="L92">
            <v>0</v>
          </cell>
        </row>
        <row r="93">
          <cell r="A93">
            <v>597</v>
          </cell>
          <cell r="B93" t="str">
            <v>新都区新泰西路药店</v>
          </cell>
          <cell r="C93" t="str">
            <v>新都片区</v>
          </cell>
          <cell r="E93">
            <v>3</v>
          </cell>
          <cell r="H93">
            <v>2</v>
          </cell>
          <cell r="I93">
            <v>1</v>
          </cell>
          <cell r="K93">
            <v>2</v>
          </cell>
          <cell r="L93">
            <v>0</v>
          </cell>
        </row>
        <row r="94">
          <cell r="A94">
            <v>579</v>
          </cell>
          <cell r="B94" t="str">
            <v>大邑县晋源镇围城北路西段药店</v>
          </cell>
          <cell r="C94" t="str">
            <v>大邑片区</v>
          </cell>
          <cell r="E94">
            <v>3</v>
          </cell>
          <cell r="H94">
            <v>2</v>
          </cell>
          <cell r="I94">
            <v>1</v>
          </cell>
          <cell r="K94">
            <v>2</v>
          </cell>
          <cell r="L94">
            <v>0</v>
          </cell>
        </row>
        <row r="95">
          <cell r="A95">
            <v>371</v>
          </cell>
          <cell r="B95" t="str">
            <v>兴义镇万兴路药店</v>
          </cell>
          <cell r="C95" t="str">
            <v>新津片区</v>
          </cell>
          <cell r="E95">
            <v>3</v>
          </cell>
          <cell r="H95">
            <v>2</v>
          </cell>
          <cell r="I95">
            <v>1</v>
          </cell>
          <cell r="K95">
            <v>2</v>
          </cell>
          <cell r="L95">
            <v>0</v>
          </cell>
        </row>
        <row r="96">
          <cell r="A96">
            <v>715</v>
          </cell>
          <cell r="B96" t="str">
            <v>都江堰灌口镇外北街药店</v>
          </cell>
          <cell r="C96" t="str">
            <v>都江堰片区</v>
          </cell>
          <cell r="E96">
            <v>3</v>
          </cell>
          <cell r="H96">
            <v>2</v>
          </cell>
          <cell r="I96">
            <v>1</v>
          </cell>
          <cell r="K96">
            <v>2</v>
          </cell>
          <cell r="L96">
            <v>0</v>
          </cell>
        </row>
        <row r="97">
          <cell r="A97">
            <v>586</v>
          </cell>
          <cell r="B97" t="str">
            <v>邛崃市平乐镇台子街药店</v>
          </cell>
          <cell r="C97" t="str">
            <v>邛崃片区</v>
          </cell>
          <cell r="E97">
            <v>3</v>
          </cell>
          <cell r="H97">
            <v>2</v>
          </cell>
          <cell r="I97">
            <v>1</v>
          </cell>
          <cell r="K97">
            <v>2</v>
          </cell>
          <cell r="L97">
            <v>0</v>
          </cell>
        </row>
        <row r="98">
          <cell r="A98">
            <v>393</v>
          </cell>
          <cell r="B98" t="str">
            <v>营兴路药店</v>
          </cell>
          <cell r="C98" t="str">
            <v>光华二区</v>
          </cell>
          <cell r="E98">
            <v>3</v>
          </cell>
          <cell r="H98">
            <v>2</v>
          </cell>
          <cell r="I98">
            <v>1</v>
          </cell>
          <cell r="K98">
            <v>2</v>
          </cell>
          <cell r="L98">
            <v>0</v>
          </cell>
        </row>
        <row r="99">
          <cell r="A99">
            <v>589</v>
          </cell>
          <cell r="B99" t="str">
            <v>成华区双建路店</v>
          </cell>
          <cell r="C99" t="str">
            <v>东北片区</v>
          </cell>
          <cell r="E99">
            <v>3</v>
          </cell>
          <cell r="H99">
            <v>2</v>
          </cell>
          <cell r="I99">
            <v>1</v>
          </cell>
          <cell r="K99">
            <v>2</v>
          </cell>
          <cell r="L99">
            <v>0</v>
          </cell>
        </row>
        <row r="100">
          <cell r="A100">
            <v>574</v>
          </cell>
          <cell r="B100" t="str">
            <v>新津县五津镇外西街药店</v>
          </cell>
          <cell r="C100" t="str">
            <v>新津片区</v>
          </cell>
          <cell r="E100">
            <v>3</v>
          </cell>
          <cell r="H100">
            <v>2</v>
          </cell>
          <cell r="I100">
            <v>1</v>
          </cell>
          <cell r="K100">
            <v>2</v>
          </cell>
          <cell r="L100">
            <v>0</v>
          </cell>
        </row>
        <row r="101">
          <cell r="A101" t="str">
            <v>划分标准：</v>
          </cell>
          <cell r="B101" t="str">
            <v>特大型门店（T）：年销售500万以上门店（1家）</v>
          </cell>
          <cell r="D101">
            <v>10</v>
          </cell>
          <cell r="E101">
            <v>648</v>
          </cell>
          <cell r="F101">
            <v>245</v>
          </cell>
          <cell r="G101">
            <v>400</v>
          </cell>
          <cell r="H101">
            <v>280</v>
          </cell>
          <cell r="I101">
            <v>100</v>
          </cell>
          <cell r="J101">
            <v>60</v>
          </cell>
          <cell r="K101">
            <v>280</v>
          </cell>
        </row>
        <row r="102">
          <cell r="B102" t="str">
            <v>大型门店（A）：年销售200-500万门店（16家）</v>
          </cell>
        </row>
        <row r="103">
          <cell r="B103" t="str">
            <v>中型门店（B）：年销售100-200万门店（43家）</v>
          </cell>
        </row>
        <row r="104">
          <cell r="B104" t="str">
            <v>小型门店（C）:年销售100万以下门店（43家）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 enableFormatConditionsCalculation="0"/>
  <dimension ref="A1:AE104"/>
  <sheetViews>
    <sheetView tabSelected="1" topLeftCell="N1" zoomScaleSheetLayoutView="100" workbookViewId="0">
      <selection activeCell="S58" sqref="S58"/>
    </sheetView>
  </sheetViews>
  <sheetFormatPr defaultColWidth="9" defaultRowHeight="14.25"/>
  <cols>
    <col min="1" max="1" width="9" style="2"/>
    <col min="2" max="2" width="9" style="3"/>
    <col min="3" max="17" width="9" style="2"/>
    <col min="18" max="19" width="8" style="4" bestFit="1" customWidth="1"/>
    <col min="20" max="30" width="9" style="2"/>
  </cols>
  <sheetData>
    <row r="1" spans="1:31" s="1" customFormat="1" ht="48.75">
      <c r="A1" s="5" t="s">
        <v>0</v>
      </c>
      <c r="B1" s="6" t="s">
        <v>1</v>
      </c>
      <c r="C1" s="5" t="s">
        <v>2</v>
      </c>
      <c r="D1" s="7" t="s">
        <v>3</v>
      </c>
      <c r="E1" s="7" t="s">
        <v>4</v>
      </c>
      <c r="F1" s="7" t="s">
        <v>5</v>
      </c>
      <c r="G1" s="7" t="s">
        <v>4</v>
      </c>
      <c r="H1" s="7" t="s">
        <v>6</v>
      </c>
      <c r="I1" s="7" t="s">
        <v>4</v>
      </c>
      <c r="J1" s="7" t="s">
        <v>7</v>
      </c>
      <c r="K1" s="7" t="s">
        <v>4</v>
      </c>
      <c r="L1" s="12" t="s">
        <v>8</v>
      </c>
      <c r="M1" s="7" t="s">
        <v>4</v>
      </c>
      <c r="N1" s="12" t="s">
        <v>9</v>
      </c>
      <c r="O1" s="7" t="s">
        <v>4</v>
      </c>
      <c r="P1" s="13" t="s">
        <v>10</v>
      </c>
      <c r="Q1" s="7" t="s">
        <v>4</v>
      </c>
      <c r="R1" s="13" t="s">
        <v>11</v>
      </c>
      <c r="S1" s="7" t="s">
        <v>4</v>
      </c>
      <c r="T1" s="17" t="str">
        <f>VLOOKUP(A:A,[1]Sheet1!$A$1:$J$65536,5,0)</f>
        <v>海报（好礼）</v>
      </c>
      <c r="U1" s="7" t="s">
        <v>4</v>
      </c>
      <c r="V1" s="17" t="str">
        <f>VLOOKUP(A:A,[1]Sheet1!$A$1:$J$65536,6,0)</f>
        <v>海报（优惠）</v>
      </c>
      <c r="W1" s="7" t="s">
        <v>4</v>
      </c>
      <c r="X1" s="17" t="str">
        <f>VLOOKUP(A:A,[1]Sheet1!$A$1:$J$65536,7,0)</f>
        <v>DM单（好礼）</v>
      </c>
      <c r="Y1" s="7" t="s">
        <v>4</v>
      </c>
      <c r="Z1" s="19" t="str">
        <f>VLOOKUP(A:A,[1]Sheet1!$A$1:$J$65536,8,0)</f>
        <v>DM单（优惠）</v>
      </c>
      <c r="AA1" s="7" t="s">
        <v>4</v>
      </c>
      <c r="AB1" s="12" t="str">
        <f>VLOOKUP(A:A,[1]Sheet1!$A$1:$J$65536,9,0)</f>
        <v>吊旗</v>
      </c>
      <c r="AC1" s="7" t="s">
        <v>4</v>
      </c>
      <c r="AD1" s="12" t="str">
        <f>VLOOKUP(A:A,[1]Sheet1!$A$1:$J$65536,10,0)</f>
        <v>伞</v>
      </c>
      <c r="AE1" s="7" t="s">
        <v>4</v>
      </c>
    </row>
    <row r="2" spans="1:31" hidden="1">
      <c r="A2" s="8">
        <v>307</v>
      </c>
      <c r="B2" s="9" t="s">
        <v>12</v>
      </c>
      <c r="C2" s="10" t="s">
        <v>13</v>
      </c>
      <c r="D2" s="11"/>
      <c r="E2" s="11"/>
      <c r="F2" s="11">
        <v>20</v>
      </c>
      <c r="G2" s="11"/>
      <c r="H2" s="11">
        <v>8</v>
      </c>
      <c r="I2" s="11"/>
      <c r="J2" s="11">
        <v>20</v>
      </c>
      <c r="K2" s="11"/>
      <c r="L2" s="14">
        <v>10</v>
      </c>
      <c r="M2" s="14"/>
      <c r="N2" s="14">
        <v>2</v>
      </c>
      <c r="O2" s="14"/>
      <c r="P2" s="15"/>
      <c r="Q2" s="15"/>
      <c r="R2" s="15">
        <f>VLOOKUP(A:A,[2]查询时间段分门店销售汇总!$A$1:$L$65536,11,0)</f>
        <v>9</v>
      </c>
      <c r="S2" s="15"/>
      <c r="T2" s="18">
        <f>VLOOKUP(A:A,[1]Sheet1!$A$1:$J$65536,5,0)</f>
        <v>2</v>
      </c>
      <c r="U2" s="18"/>
      <c r="V2" s="18">
        <f>VLOOKUP(A:A,[1]Sheet1!$A$1:$J$65536,6,0)</f>
        <v>0</v>
      </c>
      <c r="W2" s="18"/>
      <c r="X2" s="18">
        <f>VLOOKUP(A:A,[1]Sheet1!$A$1:$J$65536,7,0)</f>
        <v>700</v>
      </c>
      <c r="Y2" s="18"/>
      <c r="Z2" s="20">
        <f>VLOOKUP(A:A,[1]Sheet1!$A$1:$J$65536,8,0)</f>
        <v>0</v>
      </c>
      <c r="AA2" s="20"/>
      <c r="AB2" s="20">
        <f>VLOOKUP(A:A,[1]Sheet1!$A$1:$J$65536,9,0)</f>
        <v>70</v>
      </c>
      <c r="AC2" s="20"/>
      <c r="AD2" s="20">
        <f>VLOOKUP(A:A,[1]Sheet1!$A$1:$J$65536,10,0)</f>
        <v>564</v>
      </c>
      <c r="AE2" s="21"/>
    </row>
    <row r="3" spans="1:31" hidden="1">
      <c r="A3" s="8">
        <v>337</v>
      </c>
      <c r="B3" s="9" t="s">
        <v>14</v>
      </c>
      <c r="C3" s="10" t="s">
        <v>15</v>
      </c>
      <c r="D3" s="11"/>
      <c r="E3" s="11"/>
      <c r="F3" s="11">
        <v>10</v>
      </c>
      <c r="G3" s="11"/>
      <c r="H3" s="11">
        <v>5</v>
      </c>
      <c r="I3" s="11"/>
      <c r="J3" s="11">
        <v>15</v>
      </c>
      <c r="K3" s="11"/>
      <c r="L3" s="14">
        <v>5</v>
      </c>
      <c r="M3" s="14"/>
      <c r="N3" s="14">
        <v>1</v>
      </c>
      <c r="O3" s="14"/>
      <c r="P3" s="16">
        <v>10</v>
      </c>
      <c r="Q3" s="16"/>
      <c r="R3" s="15">
        <f>VLOOKUP(A:A,[2]查询时间段分门店销售汇总!$A$1:$L$65536,11,0)</f>
        <v>5</v>
      </c>
      <c r="S3" s="15"/>
      <c r="T3" s="18">
        <f>VLOOKUP(A:A,[1]Sheet1!$A$1:$J$65536,5,0)</f>
        <v>1</v>
      </c>
      <c r="U3" s="18"/>
      <c r="V3" s="18">
        <f>VLOOKUP(A:A,[1]Sheet1!$A$1:$J$65536,6,0)</f>
        <v>0</v>
      </c>
      <c r="W3" s="18"/>
      <c r="X3" s="18">
        <f>VLOOKUP(A:A,[1]Sheet1!$A$1:$J$65536,7,0)</f>
        <v>300</v>
      </c>
      <c r="Y3" s="18"/>
      <c r="Z3" s="20">
        <f>VLOOKUP(A:A,[1]Sheet1!$A$1:$J$65536,8,0)</f>
        <v>0</v>
      </c>
      <c r="AA3" s="20"/>
      <c r="AB3" s="20">
        <f>VLOOKUP(A:A,[1]Sheet1!$A$1:$J$65536,9,0)</f>
        <v>45</v>
      </c>
      <c r="AC3" s="20"/>
      <c r="AD3" s="20">
        <f>VLOOKUP(A:A,[1]Sheet1!$A$1:$J$65536,10,0)</f>
        <v>96</v>
      </c>
      <c r="AE3" s="21"/>
    </row>
    <row r="4" spans="1:31" ht="24.75" hidden="1">
      <c r="A4" s="8">
        <v>341</v>
      </c>
      <c r="B4" s="9" t="s">
        <v>16</v>
      </c>
      <c r="C4" s="10" t="s">
        <v>17</v>
      </c>
      <c r="D4" s="11"/>
      <c r="E4" s="11"/>
      <c r="F4" s="11">
        <v>10</v>
      </c>
      <c r="G4" s="11"/>
      <c r="H4" s="11">
        <v>5</v>
      </c>
      <c r="I4" s="11"/>
      <c r="J4" s="11">
        <v>15</v>
      </c>
      <c r="K4" s="11"/>
      <c r="L4" s="14">
        <v>5</v>
      </c>
      <c r="M4" s="14"/>
      <c r="N4" s="14">
        <v>1</v>
      </c>
      <c r="O4" s="14"/>
      <c r="P4" s="16">
        <v>5</v>
      </c>
      <c r="Q4" s="16"/>
      <c r="R4" s="15">
        <f>VLOOKUP(A:A,[2]查询时间段分门店销售汇总!$A$1:$L$65536,11,0)</f>
        <v>5</v>
      </c>
      <c r="S4" s="15"/>
      <c r="T4" s="18">
        <f>VLOOKUP(A:A,[1]Sheet1!$A$1:$J$65536,5,0)</f>
        <v>1</v>
      </c>
      <c r="U4" s="18"/>
      <c r="V4" s="18">
        <f>VLOOKUP(A:A,[1]Sheet1!$A$1:$J$65536,6,0)</f>
        <v>0</v>
      </c>
      <c r="W4" s="18"/>
      <c r="X4" s="18">
        <f>VLOOKUP(A:A,[1]Sheet1!$A$1:$J$65536,7,0)</f>
        <v>300</v>
      </c>
      <c r="Y4" s="18"/>
      <c r="Z4" s="20">
        <f>VLOOKUP(A:A,[1]Sheet1!$A$1:$J$65536,8,0)</f>
        <v>0</v>
      </c>
      <c r="AA4" s="20"/>
      <c r="AB4" s="20">
        <f>VLOOKUP(A:A,[1]Sheet1!$A$1:$J$65536,9,0)</f>
        <v>40</v>
      </c>
      <c r="AC4" s="20"/>
      <c r="AD4" s="20">
        <f>VLOOKUP(A:A,[1]Sheet1!$A$1:$J$65536,10,0)</f>
        <v>94</v>
      </c>
      <c r="AE4" s="21"/>
    </row>
    <row r="5" spans="1:31" hidden="1">
      <c r="A5" s="8">
        <v>343</v>
      </c>
      <c r="B5" s="9" t="s">
        <v>18</v>
      </c>
      <c r="C5" s="10" t="s">
        <v>15</v>
      </c>
      <c r="D5" s="11"/>
      <c r="E5" s="11"/>
      <c r="F5" s="11">
        <v>10</v>
      </c>
      <c r="G5" s="11"/>
      <c r="H5" s="11">
        <v>5</v>
      </c>
      <c r="I5" s="11"/>
      <c r="J5" s="11">
        <v>15</v>
      </c>
      <c r="K5" s="11"/>
      <c r="L5" s="14">
        <v>5</v>
      </c>
      <c r="M5" s="14"/>
      <c r="N5" s="14">
        <v>1</v>
      </c>
      <c r="O5" s="14"/>
      <c r="P5" s="16">
        <v>5</v>
      </c>
      <c r="Q5" s="16"/>
      <c r="R5" s="15">
        <f>VLOOKUP(A:A,[2]查询时间段分门店销售汇总!$A$1:$L$65536,11,0)</f>
        <v>9</v>
      </c>
      <c r="S5" s="15"/>
      <c r="T5" s="18">
        <f>VLOOKUP(A:A,[1]Sheet1!$A$1:$J$65536,5,0)</f>
        <v>1</v>
      </c>
      <c r="U5" s="18"/>
      <c r="V5" s="18">
        <f>VLOOKUP(A:A,[1]Sheet1!$A$1:$J$65536,6,0)</f>
        <v>0</v>
      </c>
      <c r="W5" s="18"/>
      <c r="X5" s="18">
        <f>VLOOKUP(A:A,[1]Sheet1!$A$1:$J$65536,7,0)</f>
        <v>300</v>
      </c>
      <c r="Y5" s="18"/>
      <c r="Z5" s="20">
        <f>VLOOKUP(A:A,[1]Sheet1!$A$1:$J$65536,8,0)</f>
        <v>0</v>
      </c>
      <c r="AA5" s="20"/>
      <c r="AB5" s="20">
        <f>VLOOKUP(A:A,[1]Sheet1!$A$1:$J$65536,9,0)</f>
        <v>40</v>
      </c>
      <c r="AC5" s="20"/>
      <c r="AD5" s="20">
        <f>VLOOKUP(A:A,[1]Sheet1!$A$1:$J$65536,10,0)</f>
        <v>80</v>
      </c>
      <c r="AE5" s="21"/>
    </row>
    <row r="6" spans="1:31" hidden="1">
      <c r="A6" s="8">
        <v>311</v>
      </c>
      <c r="B6" s="9" t="s">
        <v>19</v>
      </c>
      <c r="C6" s="10" t="s">
        <v>20</v>
      </c>
      <c r="D6" s="11"/>
      <c r="E6" s="11"/>
      <c r="F6" s="11">
        <v>10</v>
      </c>
      <c r="G6" s="11"/>
      <c r="H6" s="11">
        <v>5</v>
      </c>
      <c r="I6" s="11"/>
      <c r="J6" s="11">
        <v>15</v>
      </c>
      <c r="K6" s="11"/>
      <c r="L6" s="14">
        <v>5</v>
      </c>
      <c r="M6" s="14"/>
      <c r="N6" s="14">
        <v>1</v>
      </c>
      <c r="O6" s="14"/>
      <c r="P6" s="16">
        <v>5</v>
      </c>
      <c r="Q6" s="16"/>
      <c r="R6" s="15">
        <f>VLOOKUP(A:A,[2]查询时间段分门店销售汇总!$A$1:$L$65536,11,0)</f>
        <v>5</v>
      </c>
      <c r="S6" s="15"/>
      <c r="T6" s="18">
        <f>VLOOKUP(A:A,[1]Sheet1!$A$1:$J$65536,5,0)</f>
        <v>1</v>
      </c>
      <c r="U6" s="18"/>
      <c r="V6" s="18">
        <f>VLOOKUP(A:A,[1]Sheet1!$A$1:$J$65536,6,0)</f>
        <v>0</v>
      </c>
      <c r="W6" s="18"/>
      <c r="X6" s="18">
        <f>VLOOKUP(A:A,[1]Sheet1!$A$1:$J$65536,7,0)</f>
        <v>300</v>
      </c>
      <c r="Y6" s="18"/>
      <c r="Z6" s="20">
        <f>VLOOKUP(A:A,[1]Sheet1!$A$1:$J$65536,8,0)</f>
        <v>0</v>
      </c>
      <c r="AA6" s="20"/>
      <c r="AB6" s="20">
        <f>VLOOKUP(A:A,[1]Sheet1!$A$1:$J$65536,9,0)</f>
        <v>35</v>
      </c>
      <c r="AC6" s="20"/>
      <c r="AD6" s="20">
        <f>VLOOKUP(A:A,[1]Sheet1!$A$1:$J$65536,10,0)</f>
        <v>100</v>
      </c>
      <c r="AE6" s="21"/>
    </row>
    <row r="7" spans="1:31" ht="24.75" hidden="1">
      <c r="A7" s="8">
        <v>712</v>
      </c>
      <c r="B7" s="9" t="s">
        <v>21</v>
      </c>
      <c r="C7" s="10" t="s">
        <v>22</v>
      </c>
      <c r="D7" s="11"/>
      <c r="E7" s="11"/>
      <c r="F7" s="11">
        <v>10</v>
      </c>
      <c r="G7" s="11"/>
      <c r="H7" s="11">
        <v>5</v>
      </c>
      <c r="I7" s="11"/>
      <c r="J7" s="11">
        <v>15</v>
      </c>
      <c r="K7" s="11"/>
      <c r="L7" s="14">
        <v>5</v>
      </c>
      <c r="M7" s="14"/>
      <c r="N7" s="14">
        <v>1</v>
      </c>
      <c r="O7" s="14"/>
      <c r="P7" s="16">
        <v>5</v>
      </c>
      <c r="Q7" s="16"/>
      <c r="R7" s="15">
        <f>VLOOKUP(A:A,[2]查询时间段分门店销售汇总!$A$1:$L$65536,11,0)</f>
        <v>9</v>
      </c>
      <c r="S7" s="15"/>
      <c r="T7" s="18">
        <f>VLOOKUP(A:A,[1]Sheet1!$A$1:$J$65536,5,0)</f>
        <v>1</v>
      </c>
      <c r="U7" s="18"/>
      <c r="V7" s="18">
        <f>VLOOKUP(A:A,[1]Sheet1!$A$1:$J$65536,6,0)</f>
        <v>0</v>
      </c>
      <c r="W7" s="18"/>
      <c r="X7" s="18">
        <f>VLOOKUP(A:A,[1]Sheet1!$A$1:$J$65536,7,0)</f>
        <v>300</v>
      </c>
      <c r="Y7" s="18"/>
      <c r="Z7" s="20">
        <f>VLOOKUP(A:A,[1]Sheet1!$A$1:$J$65536,8,0)</f>
        <v>0</v>
      </c>
      <c r="AA7" s="20"/>
      <c r="AB7" s="20">
        <f>VLOOKUP(A:A,[1]Sheet1!$A$1:$J$65536,9,0)</f>
        <v>35</v>
      </c>
      <c r="AC7" s="20"/>
      <c r="AD7" s="20">
        <f>VLOOKUP(A:A,[1]Sheet1!$A$1:$J$65536,10,0)</f>
        <v>55</v>
      </c>
      <c r="AE7" s="21"/>
    </row>
    <row r="8" spans="1:31" ht="24.75" hidden="1">
      <c r="A8" s="8">
        <v>365</v>
      </c>
      <c r="B8" s="9" t="s">
        <v>23</v>
      </c>
      <c r="C8" s="10" t="s">
        <v>24</v>
      </c>
      <c r="D8" s="11"/>
      <c r="E8" s="11"/>
      <c r="F8" s="11">
        <v>10</v>
      </c>
      <c r="G8" s="11"/>
      <c r="H8" s="11">
        <v>5</v>
      </c>
      <c r="I8" s="11"/>
      <c r="J8" s="11">
        <v>10</v>
      </c>
      <c r="K8" s="11"/>
      <c r="L8" s="14">
        <v>5</v>
      </c>
      <c r="M8" s="14"/>
      <c r="N8" s="14">
        <v>1</v>
      </c>
      <c r="O8" s="14"/>
      <c r="P8" s="16">
        <v>5</v>
      </c>
      <c r="Q8" s="16"/>
      <c r="R8" s="15">
        <f>VLOOKUP(A:A,[2]查询时间段分门店销售汇总!$A$1:$L$65536,11,0)</f>
        <v>5</v>
      </c>
      <c r="S8" s="15"/>
      <c r="T8" s="18">
        <f>VLOOKUP(A:A,[1]Sheet1!$A$1:$J$65536,5,0)</f>
        <v>1</v>
      </c>
      <c r="U8" s="18"/>
      <c r="V8" s="18">
        <f>VLOOKUP(A:A,[1]Sheet1!$A$1:$J$65536,6,0)</f>
        <v>0</v>
      </c>
      <c r="W8" s="18"/>
      <c r="X8" s="18">
        <f>VLOOKUP(A:A,[1]Sheet1!$A$1:$J$65536,7,0)</f>
        <v>300</v>
      </c>
      <c r="Y8" s="18"/>
      <c r="Z8" s="20">
        <f>VLOOKUP(A:A,[1]Sheet1!$A$1:$J$65536,8,0)</f>
        <v>0</v>
      </c>
      <c r="AA8" s="20"/>
      <c r="AB8" s="20">
        <f>VLOOKUP(A:A,[1]Sheet1!$A$1:$J$65536,9,0)</f>
        <v>35</v>
      </c>
      <c r="AC8" s="20"/>
      <c r="AD8" s="20">
        <f>VLOOKUP(A:A,[1]Sheet1!$A$1:$J$65536,10,0)</f>
        <v>50</v>
      </c>
      <c r="AE8" s="21"/>
    </row>
    <row r="9" spans="1:31" ht="36.75" hidden="1">
      <c r="A9" s="8">
        <v>571</v>
      </c>
      <c r="B9" s="9" t="s">
        <v>25</v>
      </c>
      <c r="C9" s="10" t="s">
        <v>26</v>
      </c>
      <c r="D9" s="11"/>
      <c r="E9" s="11"/>
      <c r="F9" s="11">
        <v>10</v>
      </c>
      <c r="G9" s="11"/>
      <c r="H9" s="11">
        <v>5</v>
      </c>
      <c r="I9" s="11"/>
      <c r="J9" s="11">
        <v>10</v>
      </c>
      <c r="K9" s="11"/>
      <c r="L9" s="14">
        <v>5</v>
      </c>
      <c r="M9" s="14"/>
      <c r="N9" s="14">
        <v>1</v>
      </c>
      <c r="O9" s="14"/>
      <c r="P9" s="16">
        <v>5</v>
      </c>
      <c r="Q9" s="16"/>
      <c r="R9" s="15">
        <f>VLOOKUP(A:A,[2]查询时间段分门店销售汇总!$A$1:$L$65536,11,0)</f>
        <v>5</v>
      </c>
      <c r="S9" s="15"/>
      <c r="T9" s="18">
        <f>VLOOKUP(A:A,[1]Sheet1!$A$1:$J$65536,5,0)</f>
        <v>1</v>
      </c>
      <c r="U9" s="18"/>
      <c r="V9" s="18">
        <f>VLOOKUP(A:A,[1]Sheet1!$A$1:$J$65536,6,0)</f>
        <v>0</v>
      </c>
      <c r="W9" s="18"/>
      <c r="X9" s="18">
        <f>VLOOKUP(A:A,[1]Sheet1!$A$1:$J$65536,7,0)</f>
        <v>300</v>
      </c>
      <c r="Y9" s="18"/>
      <c r="Z9" s="20">
        <f>VLOOKUP(A:A,[1]Sheet1!$A$1:$J$65536,8,0)</f>
        <v>0</v>
      </c>
      <c r="AA9" s="20"/>
      <c r="AB9" s="20">
        <f>VLOOKUP(A:A,[1]Sheet1!$A$1:$J$65536,9,0)</f>
        <v>35</v>
      </c>
      <c r="AC9" s="20"/>
      <c r="AD9" s="20">
        <f>VLOOKUP(A:A,[1]Sheet1!$A$1:$J$65536,10,0)</f>
        <v>47</v>
      </c>
      <c r="AE9" s="21"/>
    </row>
    <row r="10" spans="1:31" ht="24.75" hidden="1">
      <c r="A10" s="8">
        <v>582</v>
      </c>
      <c r="B10" s="9" t="s">
        <v>27</v>
      </c>
      <c r="C10" s="10" t="s">
        <v>24</v>
      </c>
      <c r="D10" s="11"/>
      <c r="E10" s="11"/>
      <c r="F10" s="11">
        <v>10</v>
      </c>
      <c r="G10" s="11"/>
      <c r="H10" s="11">
        <v>5</v>
      </c>
      <c r="I10" s="11"/>
      <c r="J10" s="11">
        <v>10</v>
      </c>
      <c r="K10" s="11"/>
      <c r="L10" s="14">
        <v>5</v>
      </c>
      <c r="M10" s="14"/>
      <c r="N10" s="14">
        <v>1</v>
      </c>
      <c r="O10" s="14"/>
      <c r="P10" s="16">
        <v>5</v>
      </c>
      <c r="Q10" s="16"/>
      <c r="R10" s="15">
        <f>VLOOKUP(A:A,[2]查询时间段分门店销售汇总!$A$1:$L$65536,11,0)</f>
        <v>9</v>
      </c>
      <c r="S10" s="15"/>
      <c r="T10" s="18">
        <f>VLOOKUP(A:A,[1]Sheet1!$A$1:$J$65536,5,0)</f>
        <v>1</v>
      </c>
      <c r="U10" s="18"/>
      <c r="V10" s="18">
        <f>VLOOKUP(A:A,[1]Sheet1!$A$1:$J$65536,6,0)</f>
        <v>0</v>
      </c>
      <c r="W10" s="18"/>
      <c r="X10" s="18">
        <f>VLOOKUP(A:A,[1]Sheet1!$A$1:$J$65536,7,0)</f>
        <v>200</v>
      </c>
      <c r="Y10" s="18"/>
      <c r="Z10" s="20">
        <f>VLOOKUP(A:A,[1]Sheet1!$A$1:$J$65536,8,0)</f>
        <v>0</v>
      </c>
      <c r="AA10" s="20"/>
      <c r="AB10" s="20">
        <f>VLOOKUP(A:A,[1]Sheet1!$A$1:$J$65536,9,0)</f>
        <v>35</v>
      </c>
      <c r="AC10" s="20"/>
      <c r="AD10" s="20">
        <f>VLOOKUP(A:A,[1]Sheet1!$A$1:$J$65536,10,0)</f>
        <v>45</v>
      </c>
      <c r="AE10" s="21"/>
    </row>
    <row r="11" spans="1:31" hidden="1">
      <c r="A11" s="8">
        <v>355</v>
      </c>
      <c r="B11" s="9" t="s">
        <v>28</v>
      </c>
      <c r="C11" s="10" t="s">
        <v>22</v>
      </c>
      <c r="D11" s="11"/>
      <c r="E11" s="11"/>
      <c r="F11" s="11">
        <v>10</v>
      </c>
      <c r="G11" s="11"/>
      <c r="H11" s="11">
        <v>5</v>
      </c>
      <c r="I11" s="11"/>
      <c r="J11" s="11">
        <v>10</v>
      </c>
      <c r="K11" s="11"/>
      <c r="L11" s="14">
        <v>5</v>
      </c>
      <c r="M11" s="14"/>
      <c r="N11" s="14">
        <v>1</v>
      </c>
      <c r="O11" s="14"/>
      <c r="P11" s="16">
        <v>5</v>
      </c>
      <c r="Q11" s="16"/>
      <c r="R11" s="15">
        <f>VLOOKUP(A:A,[2]查询时间段分门店销售汇总!$A$1:$L$65536,11,0)</f>
        <v>5</v>
      </c>
      <c r="S11" s="15"/>
      <c r="T11" s="18">
        <f>VLOOKUP(A:A,[1]Sheet1!$A$1:$J$65536,5,0)</f>
        <v>1</v>
      </c>
      <c r="U11" s="18"/>
      <c r="V11" s="18">
        <f>VLOOKUP(A:A,[1]Sheet1!$A$1:$J$65536,6,0)</f>
        <v>0</v>
      </c>
      <c r="W11" s="18"/>
      <c r="X11" s="18">
        <f>VLOOKUP(A:A,[1]Sheet1!$A$1:$J$65536,7,0)</f>
        <v>300</v>
      </c>
      <c r="Y11" s="18"/>
      <c r="Z11" s="20">
        <f>VLOOKUP(A:A,[1]Sheet1!$A$1:$J$65536,8,0)</f>
        <v>0</v>
      </c>
      <c r="AA11" s="20"/>
      <c r="AB11" s="20">
        <f>VLOOKUP(A:A,[1]Sheet1!$A$1:$J$65536,9,0)</f>
        <v>45</v>
      </c>
      <c r="AC11" s="20"/>
      <c r="AD11" s="20">
        <f>VLOOKUP(A:A,[1]Sheet1!$A$1:$J$65536,10,0)</f>
        <v>39</v>
      </c>
      <c r="AE11" s="21"/>
    </row>
    <row r="12" spans="1:31" ht="48.75" hidden="1">
      <c r="A12" s="8">
        <v>585</v>
      </c>
      <c r="B12" s="9" t="s">
        <v>29</v>
      </c>
      <c r="C12" s="10" t="s">
        <v>20</v>
      </c>
      <c r="D12" s="11"/>
      <c r="E12" s="11"/>
      <c r="F12" s="11">
        <v>10</v>
      </c>
      <c r="G12" s="11"/>
      <c r="H12" s="11">
        <v>5</v>
      </c>
      <c r="I12" s="11"/>
      <c r="J12" s="11">
        <v>10</v>
      </c>
      <c r="K12" s="11"/>
      <c r="L12" s="14">
        <v>5</v>
      </c>
      <c r="M12" s="14"/>
      <c r="N12" s="14">
        <v>1</v>
      </c>
      <c r="O12" s="14"/>
      <c r="P12" s="16"/>
      <c r="Q12" s="16"/>
      <c r="R12" s="15">
        <f>VLOOKUP(A:A,[2]查询时间段分门店销售汇总!$A$1:$L$65536,11,0)</f>
        <v>9</v>
      </c>
      <c r="S12" s="15"/>
      <c r="T12" s="18">
        <f>VLOOKUP(A:A,[1]Sheet1!$A$1:$J$65536,5,0)</f>
        <v>1</v>
      </c>
      <c r="U12" s="18"/>
      <c r="V12" s="18">
        <f>VLOOKUP(A:A,[1]Sheet1!$A$1:$J$65536,6,0)</f>
        <v>0</v>
      </c>
      <c r="W12" s="18"/>
      <c r="X12" s="18">
        <f>VLOOKUP(A:A,[1]Sheet1!$A$1:$J$65536,7,0)</f>
        <v>200</v>
      </c>
      <c r="Y12" s="18"/>
      <c r="Z12" s="20">
        <f>VLOOKUP(A:A,[1]Sheet1!$A$1:$J$65536,8,0)</f>
        <v>0</v>
      </c>
      <c r="AA12" s="20"/>
      <c r="AB12" s="20">
        <f>VLOOKUP(A:A,[1]Sheet1!$A$1:$J$65536,9,0)</f>
        <v>40</v>
      </c>
      <c r="AC12" s="20"/>
      <c r="AD12" s="20">
        <f>VLOOKUP(A:A,[1]Sheet1!$A$1:$J$65536,10,0)</f>
        <v>30</v>
      </c>
      <c r="AE12" s="21"/>
    </row>
    <row r="13" spans="1:31" ht="24.75" hidden="1">
      <c r="A13" s="8">
        <v>541</v>
      </c>
      <c r="B13" s="9" t="s">
        <v>30</v>
      </c>
      <c r="C13" s="10" t="s">
        <v>31</v>
      </c>
      <c r="D13" s="11"/>
      <c r="E13" s="11"/>
      <c r="F13" s="11">
        <v>10</v>
      </c>
      <c r="G13" s="11"/>
      <c r="H13" s="11">
        <v>5</v>
      </c>
      <c r="I13" s="11"/>
      <c r="J13" s="11">
        <v>10</v>
      </c>
      <c r="K13" s="11"/>
      <c r="L13" s="14">
        <v>5</v>
      </c>
      <c r="M13" s="14"/>
      <c r="N13" s="14">
        <v>1</v>
      </c>
      <c r="O13" s="14"/>
      <c r="P13" s="16"/>
      <c r="Q13" s="16"/>
      <c r="R13" s="15">
        <f>VLOOKUP(A:A,[2]查询时间段分门店销售汇总!$A$1:$L$65536,11,0)</f>
        <v>5</v>
      </c>
      <c r="S13" s="15"/>
      <c r="T13" s="18">
        <f>VLOOKUP(A:A,[1]Sheet1!$A$1:$J$65536,5,0)</f>
        <v>1</v>
      </c>
      <c r="U13" s="18"/>
      <c r="V13" s="18">
        <f>VLOOKUP(A:A,[1]Sheet1!$A$1:$J$65536,6,0)</f>
        <v>0</v>
      </c>
      <c r="W13" s="18"/>
      <c r="X13" s="18">
        <f>VLOOKUP(A:A,[1]Sheet1!$A$1:$J$65536,7,0)</f>
        <v>200</v>
      </c>
      <c r="Y13" s="18"/>
      <c r="Z13" s="20">
        <f>VLOOKUP(A:A,[1]Sheet1!$A$1:$J$65536,8,0)</f>
        <v>0</v>
      </c>
      <c r="AA13" s="20"/>
      <c r="AB13" s="20">
        <f>VLOOKUP(A:A,[1]Sheet1!$A$1:$J$65536,9,0)</f>
        <v>35</v>
      </c>
      <c r="AC13" s="20"/>
      <c r="AD13" s="20">
        <f>VLOOKUP(A:A,[1]Sheet1!$A$1:$J$65536,10,0)</f>
        <v>26</v>
      </c>
      <c r="AE13" s="21"/>
    </row>
    <row r="14" spans="1:31" hidden="1">
      <c r="A14" s="8">
        <v>339</v>
      </c>
      <c r="B14" s="9" t="s">
        <v>32</v>
      </c>
      <c r="C14" s="10" t="s">
        <v>20</v>
      </c>
      <c r="D14" s="11"/>
      <c r="E14" s="11"/>
      <c r="F14" s="11">
        <v>10</v>
      </c>
      <c r="G14" s="11"/>
      <c r="H14" s="11">
        <v>5</v>
      </c>
      <c r="I14" s="11"/>
      <c r="J14" s="11">
        <v>10</v>
      </c>
      <c r="K14" s="11"/>
      <c r="L14" s="14">
        <v>5</v>
      </c>
      <c r="M14" s="14"/>
      <c r="N14" s="14">
        <v>1</v>
      </c>
      <c r="O14" s="14"/>
      <c r="P14" s="16"/>
      <c r="Q14" s="16"/>
      <c r="R14" s="15">
        <f>VLOOKUP(A:A,[2]查询时间段分门店销售汇总!$A$1:$L$65536,11,0)</f>
        <v>5</v>
      </c>
      <c r="S14" s="15"/>
      <c r="T14" s="18">
        <f>VLOOKUP(A:A,[1]Sheet1!$A$1:$J$65536,5,0)</f>
        <v>1</v>
      </c>
      <c r="U14" s="18"/>
      <c r="V14" s="18">
        <f>VLOOKUP(A:A,[1]Sheet1!$A$1:$J$65536,6,0)</f>
        <v>0</v>
      </c>
      <c r="W14" s="18"/>
      <c r="X14" s="18">
        <f>VLOOKUP(A:A,[1]Sheet1!$A$1:$J$65536,7,0)</f>
        <v>300</v>
      </c>
      <c r="Y14" s="18"/>
      <c r="Z14" s="20">
        <f>VLOOKUP(A:A,[1]Sheet1!$A$1:$J$65536,8,0)</f>
        <v>0</v>
      </c>
      <c r="AA14" s="20"/>
      <c r="AB14" s="20">
        <f>VLOOKUP(A:A,[1]Sheet1!$A$1:$J$65536,9,0)</f>
        <v>35</v>
      </c>
      <c r="AC14" s="20"/>
      <c r="AD14" s="20">
        <f>VLOOKUP(A:A,[1]Sheet1!$A$1:$J$65536,10,0)</f>
        <v>55</v>
      </c>
      <c r="AE14" s="21"/>
    </row>
    <row r="15" spans="1:31" hidden="1">
      <c r="A15" s="8">
        <v>308</v>
      </c>
      <c r="B15" s="9" t="s">
        <v>33</v>
      </c>
      <c r="C15" s="10" t="s">
        <v>20</v>
      </c>
      <c r="D15" s="11"/>
      <c r="E15" s="11"/>
      <c r="F15" s="11">
        <v>10</v>
      </c>
      <c r="G15" s="11"/>
      <c r="H15" s="11">
        <v>5</v>
      </c>
      <c r="I15" s="11"/>
      <c r="J15" s="11">
        <v>10</v>
      </c>
      <c r="K15" s="11"/>
      <c r="L15" s="14">
        <v>5</v>
      </c>
      <c r="M15" s="14"/>
      <c r="N15" s="14">
        <v>1</v>
      </c>
      <c r="O15" s="14"/>
      <c r="P15" s="16"/>
      <c r="Q15" s="16"/>
      <c r="R15" s="15">
        <f>VLOOKUP(A:A,[2]查询时间段分门店销售汇总!$A$1:$L$65536,11,0)</f>
        <v>5</v>
      </c>
      <c r="S15" s="15"/>
      <c r="T15" s="18">
        <f>VLOOKUP(A:A,[1]Sheet1!$A$1:$J$65536,5,0)</f>
        <v>1</v>
      </c>
      <c r="U15" s="18"/>
      <c r="V15" s="18">
        <f>VLOOKUP(A:A,[1]Sheet1!$A$1:$J$65536,6,0)</f>
        <v>0</v>
      </c>
      <c r="W15" s="18"/>
      <c r="X15" s="18">
        <f>VLOOKUP(A:A,[1]Sheet1!$A$1:$J$65536,7,0)</f>
        <v>300</v>
      </c>
      <c r="Y15" s="18"/>
      <c r="Z15" s="20">
        <f>VLOOKUP(A:A,[1]Sheet1!$A$1:$J$65536,8,0)</f>
        <v>0</v>
      </c>
      <c r="AA15" s="20"/>
      <c r="AB15" s="20">
        <f>VLOOKUP(A:A,[1]Sheet1!$A$1:$J$65536,9,0)</f>
        <v>35</v>
      </c>
      <c r="AC15" s="20"/>
      <c r="AD15" s="20">
        <f>VLOOKUP(A:A,[1]Sheet1!$A$1:$J$65536,10,0)</f>
        <v>45</v>
      </c>
      <c r="AE15" s="21"/>
    </row>
    <row r="16" spans="1:31" hidden="1">
      <c r="A16" s="8">
        <v>52</v>
      </c>
      <c r="B16" s="9" t="s">
        <v>34</v>
      </c>
      <c r="C16" s="10" t="s">
        <v>35</v>
      </c>
      <c r="D16" s="11"/>
      <c r="E16" s="11"/>
      <c r="F16" s="11">
        <v>10</v>
      </c>
      <c r="G16" s="11"/>
      <c r="H16" s="11">
        <v>5</v>
      </c>
      <c r="I16" s="11"/>
      <c r="J16" s="11">
        <v>10</v>
      </c>
      <c r="K16" s="11"/>
      <c r="L16" s="14">
        <v>5</v>
      </c>
      <c r="M16" s="14"/>
      <c r="N16" s="14">
        <v>1</v>
      </c>
      <c r="O16" s="14"/>
      <c r="P16" s="16"/>
      <c r="Q16" s="16"/>
      <c r="R16" s="15">
        <f>VLOOKUP(A:A,[2]查询时间段分门店销售汇总!$A$1:$L$65536,11,0)</f>
        <v>5</v>
      </c>
      <c r="S16" s="15"/>
      <c r="T16" s="18">
        <f>VLOOKUP(A:A,[1]Sheet1!$A$1:$J$65536,5,0)</f>
        <v>1</v>
      </c>
      <c r="U16" s="18"/>
      <c r="V16" s="18">
        <f>VLOOKUP(A:A,[1]Sheet1!$A$1:$J$65536,6,0)</f>
        <v>0</v>
      </c>
      <c r="W16" s="18"/>
      <c r="X16" s="18">
        <f>VLOOKUP(A:A,[1]Sheet1!$A$1:$J$65536,7,0)</f>
        <v>300</v>
      </c>
      <c r="Y16" s="18"/>
      <c r="Z16" s="20">
        <f>VLOOKUP(A:A,[1]Sheet1!$A$1:$J$65536,8,0)</f>
        <v>0</v>
      </c>
      <c r="AA16" s="20"/>
      <c r="AB16" s="20">
        <f>VLOOKUP(A:A,[1]Sheet1!$A$1:$J$65536,9,0)</f>
        <v>35</v>
      </c>
      <c r="AC16" s="20"/>
      <c r="AD16" s="20">
        <f>VLOOKUP(A:A,[1]Sheet1!$A$1:$J$65536,10,0)</f>
        <v>53</v>
      </c>
      <c r="AE16" s="21"/>
    </row>
    <row r="17" spans="1:31" ht="24.75" hidden="1">
      <c r="A17" s="8">
        <v>707</v>
      </c>
      <c r="B17" s="9" t="s">
        <v>36</v>
      </c>
      <c r="C17" s="10" t="s">
        <v>37</v>
      </c>
      <c r="D17" s="11"/>
      <c r="E17" s="11"/>
      <c r="F17" s="11">
        <v>10</v>
      </c>
      <c r="G17" s="11"/>
      <c r="H17" s="11">
        <v>5</v>
      </c>
      <c r="I17" s="11"/>
      <c r="J17" s="11">
        <v>10</v>
      </c>
      <c r="K17" s="11"/>
      <c r="L17" s="14">
        <v>5</v>
      </c>
      <c r="M17" s="14"/>
      <c r="N17" s="14">
        <v>1</v>
      </c>
      <c r="O17" s="14"/>
      <c r="P17" s="16"/>
      <c r="Q17" s="16"/>
      <c r="R17" s="15">
        <f>VLOOKUP(A:A,[2]查询时间段分门店销售汇总!$A$1:$L$65536,11,0)</f>
        <v>5</v>
      </c>
      <c r="S17" s="15"/>
      <c r="T17" s="18">
        <f>VLOOKUP(A:A,[1]Sheet1!$A$1:$J$65536,5,0)</f>
        <v>1</v>
      </c>
      <c r="U17" s="18"/>
      <c r="V17" s="18">
        <f>VLOOKUP(A:A,[1]Sheet1!$A$1:$J$65536,6,0)</f>
        <v>0</v>
      </c>
      <c r="W17" s="18"/>
      <c r="X17" s="18">
        <f>VLOOKUP(A:A,[1]Sheet1!$A$1:$J$65536,7,0)</f>
        <v>200</v>
      </c>
      <c r="Y17" s="18"/>
      <c r="Z17" s="20">
        <f>VLOOKUP(A:A,[1]Sheet1!$A$1:$J$65536,8,0)</f>
        <v>0</v>
      </c>
      <c r="AA17" s="20"/>
      <c r="AB17" s="20">
        <f>VLOOKUP(A:A,[1]Sheet1!$A$1:$J$65536,9,0)</f>
        <v>35</v>
      </c>
      <c r="AC17" s="20"/>
      <c r="AD17" s="20">
        <f>VLOOKUP(A:A,[1]Sheet1!$A$1:$J$65536,10,0)</f>
        <v>30</v>
      </c>
      <c r="AE17" s="21"/>
    </row>
    <row r="18" spans="1:31" hidden="1">
      <c r="A18" s="8">
        <v>329</v>
      </c>
      <c r="B18" s="9" t="s">
        <v>38</v>
      </c>
      <c r="C18" s="10" t="s">
        <v>39</v>
      </c>
      <c r="D18" s="11"/>
      <c r="E18" s="11"/>
      <c r="F18" s="11">
        <v>10</v>
      </c>
      <c r="G18" s="11"/>
      <c r="H18" s="11">
        <v>5</v>
      </c>
      <c r="I18" s="11"/>
      <c r="J18" s="11">
        <v>10</v>
      </c>
      <c r="K18" s="11"/>
      <c r="L18" s="14">
        <v>3</v>
      </c>
      <c r="M18" s="14"/>
      <c r="N18" s="14">
        <v>1</v>
      </c>
      <c r="O18" s="14"/>
      <c r="P18" s="15"/>
      <c r="Q18" s="15"/>
      <c r="R18" s="15">
        <f>VLOOKUP(A:A,[2]查询时间段分门店销售汇总!$A$1:$L$65536,11,0)</f>
        <v>5</v>
      </c>
      <c r="S18" s="15"/>
      <c r="T18" s="18">
        <f>VLOOKUP(A:A,[1]Sheet1!$A$1:$J$65536,5,0)</f>
        <v>1</v>
      </c>
      <c r="U18" s="18"/>
      <c r="V18" s="18">
        <f>VLOOKUP(A:A,[1]Sheet1!$A$1:$J$65536,6,0)</f>
        <v>0</v>
      </c>
      <c r="W18" s="18"/>
      <c r="X18" s="18">
        <f>VLOOKUP(A:A,[1]Sheet1!$A$1:$J$65536,7,0)</f>
        <v>200</v>
      </c>
      <c r="Y18" s="18"/>
      <c r="Z18" s="20">
        <f>VLOOKUP(A:A,[1]Sheet1!$A$1:$J$65536,8,0)</f>
        <v>0</v>
      </c>
      <c r="AA18" s="20"/>
      <c r="AB18" s="20">
        <f>VLOOKUP(A:A,[1]Sheet1!$A$1:$J$65536,9,0)</f>
        <v>35</v>
      </c>
      <c r="AC18" s="20"/>
      <c r="AD18" s="20">
        <f>VLOOKUP(A:A,[1]Sheet1!$A$1:$J$65536,10,0)</f>
        <v>38</v>
      </c>
      <c r="AE18" s="21"/>
    </row>
    <row r="19" spans="1:31" ht="24.75" hidden="1">
      <c r="A19" s="8">
        <v>578</v>
      </c>
      <c r="B19" s="9" t="s">
        <v>40</v>
      </c>
      <c r="C19" s="10" t="s">
        <v>22</v>
      </c>
      <c r="D19" s="11"/>
      <c r="E19" s="11"/>
      <c r="F19" s="11">
        <v>10</v>
      </c>
      <c r="G19" s="11"/>
      <c r="H19" s="11">
        <v>5</v>
      </c>
      <c r="I19" s="11"/>
      <c r="J19" s="11">
        <v>10</v>
      </c>
      <c r="K19" s="11"/>
      <c r="L19" s="14">
        <v>3</v>
      </c>
      <c r="M19" s="14"/>
      <c r="N19" s="14">
        <v>1</v>
      </c>
      <c r="O19" s="14"/>
      <c r="P19" s="15"/>
      <c r="Q19" s="15"/>
      <c r="R19" s="15">
        <f>VLOOKUP(A:A,[2]查询时间段分门店销售汇总!$A$1:$L$65536,11,0)</f>
        <v>5</v>
      </c>
      <c r="S19" s="15"/>
      <c r="T19" s="18">
        <f>VLOOKUP(A:A,[1]Sheet1!$A$1:$J$65536,5,0)</f>
        <v>1</v>
      </c>
      <c r="U19" s="18"/>
      <c r="V19" s="18">
        <f>VLOOKUP(A:A,[1]Sheet1!$A$1:$J$65536,6,0)</f>
        <v>0</v>
      </c>
      <c r="W19" s="18"/>
      <c r="X19" s="18">
        <f>VLOOKUP(A:A,[1]Sheet1!$A$1:$J$65536,7,0)</f>
        <v>200</v>
      </c>
      <c r="Y19" s="18"/>
      <c r="Z19" s="20">
        <f>VLOOKUP(A:A,[1]Sheet1!$A$1:$J$65536,8,0)</f>
        <v>0</v>
      </c>
      <c r="AA19" s="20"/>
      <c r="AB19" s="20">
        <f>VLOOKUP(A:A,[1]Sheet1!$A$1:$J$65536,9,0)</f>
        <v>35</v>
      </c>
      <c r="AC19" s="20"/>
      <c r="AD19" s="20">
        <f>VLOOKUP(A:A,[1]Sheet1!$A$1:$J$65536,10,0)</f>
        <v>34</v>
      </c>
      <c r="AE19" s="21"/>
    </row>
    <row r="20" spans="1:31" ht="24.75" hidden="1">
      <c r="A20" s="8">
        <v>385</v>
      </c>
      <c r="B20" s="9" t="s">
        <v>41</v>
      </c>
      <c r="C20" s="10" t="s">
        <v>42</v>
      </c>
      <c r="D20" s="11"/>
      <c r="E20" s="11"/>
      <c r="F20" s="11">
        <v>10</v>
      </c>
      <c r="G20" s="11"/>
      <c r="H20" s="11">
        <v>5</v>
      </c>
      <c r="I20" s="11"/>
      <c r="J20" s="11">
        <v>10</v>
      </c>
      <c r="K20" s="11"/>
      <c r="L20" s="14">
        <v>3</v>
      </c>
      <c r="M20" s="14"/>
      <c r="N20" s="14">
        <v>1</v>
      </c>
      <c r="O20" s="14"/>
      <c r="P20" s="15"/>
      <c r="Q20" s="15"/>
      <c r="R20" s="15">
        <f>VLOOKUP(A:A,[2]查询时间段分门店销售汇总!$A$1:$L$65536,11,0)</f>
        <v>2</v>
      </c>
      <c r="S20" s="15"/>
      <c r="T20" s="18">
        <f>VLOOKUP(A:A,[1]Sheet1!$A$1:$J$65536,5,0)</f>
        <v>1</v>
      </c>
      <c r="U20" s="18"/>
      <c r="V20" s="18">
        <f>VLOOKUP(A:A,[1]Sheet1!$A$1:$J$65536,6,0)</f>
        <v>0</v>
      </c>
      <c r="W20" s="18"/>
      <c r="X20" s="18">
        <f>VLOOKUP(A:A,[1]Sheet1!$A$1:$J$65536,7,0)</f>
        <v>200</v>
      </c>
      <c r="Y20" s="18"/>
      <c r="Z20" s="20">
        <f>VLOOKUP(A:A,[1]Sheet1!$A$1:$J$65536,8,0)</f>
        <v>0</v>
      </c>
      <c r="AA20" s="20"/>
      <c r="AB20" s="20">
        <f>VLOOKUP(A:A,[1]Sheet1!$A$1:$J$65536,9,0)</f>
        <v>35</v>
      </c>
      <c r="AC20" s="20"/>
      <c r="AD20" s="20">
        <f>VLOOKUP(A:A,[1]Sheet1!$A$1:$J$65536,10,0)</f>
        <v>65</v>
      </c>
      <c r="AE20" s="21"/>
    </row>
    <row r="21" spans="1:31" ht="24.75" hidden="1">
      <c r="A21" s="8">
        <v>387</v>
      </c>
      <c r="B21" s="9" t="s">
        <v>43</v>
      </c>
      <c r="C21" s="10" t="s">
        <v>31</v>
      </c>
      <c r="D21" s="11">
        <v>0.5</v>
      </c>
      <c r="E21" s="11"/>
      <c r="F21" s="11">
        <v>10</v>
      </c>
      <c r="G21" s="11"/>
      <c r="H21" s="11">
        <v>5</v>
      </c>
      <c r="I21" s="11"/>
      <c r="J21" s="11">
        <v>10</v>
      </c>
      <c r="K21" s="11"/>
      <c r="L21" s="14">
        <v>3</v>
      </c>
      <c r="M21" s="14"/>
      <c r="N21" s="14">
        <v>1</v>
      </c>
      <c r="O21" s="14"/>
      <c r="P21" s="15"/>
      <c r="Q21" s="15"/>
      <c r="R21" s="15">
        <f>VLOOKUP(A:A,[2]查询时间段分门店销售汇总!$A$1:$L$65536,11,0)</f>
        <v>5</v>
      </c>
      <c r="S21" s="15"/>
      <c r="T21" s="18">
        <f>VLOOKUP(A:A,[1]Sheet1!$A$1:$J$65536,5,0)</f>
        <v>1</v>
      </c>
      <c r="U21" s="18"/>
      <c r="V21" s="18">
        <f>VLOOKUP(A:A,[1]Sheet1!$A$1:$J$65536,6,0)</f>
        <v>0</v>
      </c>
      <c r="W21" s="18"/>
      <c r="X21" s="18">
        <f>VLOOKUP(A:A,[1]Sheet1!$A$1:$J$65536,7,0)</f>
        <v>200</v>
      </c>
      <c r="Y21" s="18"/>
      <c r="Z21" s="20">
        <f>VLOOKUP(A:A,[1]Sheet1!$A$1:$J$65536,8,0)</f>
        <v>0</v>
      </c>
      <c r="AA21" s="20"/>
      <c r="AB21" s="20">
        <f>VLOOKUP(A:A,[1]Sheet1!$A$1:$J$65536,9,0)</f>
        <v>35</v>
      </c>
      <c r="AC21" s="20"/>
      <c r="AD21" s="20">
        <f>VLOOKUP(A:A,[1]Sheet1!$A$1:$J$65536,10,0)</f>
        <v>20</v>
      </c>
      <c r="AE21" s="21"/>
    </row>
    <row r="22" spans="1:31" hidden="1">
      <c r="A22" s="8">
        <v>54</v>
      </c>
      <c r="B22" s="9" t="s">
        <v>44</v>
      </c>
      <c r="C22" s="10" t="s">
        <v>35</v>
      </c>
      <c r="D22" s="11">
        <v>0.5</v>
      </c>
      <c r="E22" s="11"/>
      <c r="F22" s="11">
        <v>8</v>
      </c>
      <c r="G22" s="11"/>
      <c r="H22" s="11">
        <v>3</v>
      </c>
      <c r="I22" s="11"/>
      <c r="J22" s="11">
        <v>10</v>
      </c>
      <c r="K22" s="11"/>
      <c r="L22" s="14">
        <v>3</v>
      </c>
      <c r="M22" s="14"/>
      <c r="N22" s="14">
        <v>1</v>
      </c>
      <c r="O22" s="14"/>
      <c r="P22" s="15"/>
      <c r="Q22" s="15"/>
      <c r="R22" s="15">
        <f>VLOOKUP(A:A,[2]查询时间段分门店销售汇总!$A$1:$L$65536,11,0)</f>
        <v>5</v>
      </c>
      <c r="S22" s="15"/>
      <c r="T22" s="18">
        <f>VLOOKUP(A:A,[1]Sheet1!$A$1:$J$65536,5,0)</f>
        <v>1</v>
      </c>
      <c r="U22" s="18"/>
      <c r="V22" s="18">
        <f>VLOOKUP(A:A,[1]Sheet1!$A$1:$J$65536,6,0)</f>
        <v>0</v>
      </c>
      <c r="W22" s="18"/>
      <c r="X22" s="18">
        <f>VLOOKUP(A:A,[1]Sheet1!$A$1:$J$65536,7,0)</f>
        <v>200</v>
      </c>
      <c r="Y22" s="18"/>
      <c r="Z22" s="20">
        <f>VLOOKUP(A:A,[1]Sheet1!$A$1:$J$65536,8,0)</f>
        <v>0</v>
      </c>
      <c r="AA22" s="20"/>
      <c r="AB22" s="20">
        <f>VLOOKUP(A:A,[1]Sheet1!$A$1:$J$65536,9,0)</f>
        <v>35</v>
      </c>
      <c r="AC22" s="20"/>
      <c r="AD22" s="20">
        <f>VLOOKUP(A:A,[1]Sheet1!$A$1:$J$65536,10,0)</f>
        <v>25</v>
      </c>
      <c r="AE22" s="21"/>
    </row>
    <row r="23" spans="1:31" ht="36.75" hidden="1">
      <c r="A23" s="8">
        <v>719</v>
      </c>
      <c r="B23" s="9" t="s">
        <v>45</v>
      </c>
      <c r="C23" s="10" t="s">
        <v>46</v>
      </c>
      <c r="D23" s="11">
        <v>0.5</v>
      </c>
      <c r="E23" s="11"/>
      <c r="F23" s="11">
        <v>8</v>
      </c>
      <c r="G23" s="11"/>
      <c r="H23" s="11">
        <v>3</v>
      </c>
      <c r="I23" s="11"/>
      <c r="J23" s="11">
        <v>10</v>
      </c>
      <c r="K23" s="11"/>
      <c r="L23" s="14">
        <v>3</v>
      </c>
      <c r="M23" s="14"/>
      <c r="N23" s="14">
        <v>1</v>
      </c>
      <c r="O23" s="14"/>
      <c r="P23" s="15"/>
      <c r="Q23" s="15"/>
      <c r="R23" s="15">
        <f>VLOOKUP(A:A,[2]查询时间段分门店销售汇总!$A$1:$L$65536,11,0)</f>
        <v>4</v>
      </c>
      <c r="S23" s="15"/>
      <c r="T23" s="18">
        <f>VLOOKUP(A:A,[1]Sheet1!$A$1:$J$65536,5,0)</f>
        <v>1</v>
      </c>
      <c r="U23" s="18"/>
      <c r="V23" s="18">
        <f>VLOOKUP(A:A,[1]Sheet1!$A$1:$J$65536,6,0)</f>
        <v>0</v>
      </c>
      <c r="W23" s="18"/>
      <c r="X23" s="18">
        <f>VLOOKUP(A:A,[1]Sheet1!$A$1:$J$65536,7,0)</f>
        <v>200</v>
      </c>
      <c r="Y23" s="18"/>
      <c r="Z23" s="20">
        <f>VLOOKUP(A:A,[1]Sheet1!$A$1:$J$65536,8,0)</f>
        <v>0</v>
      </c>
      <c r="AA23" s="20"/>
      <c r="AB23" s="20">
        <f>VLOOKUP(A:A,[1]Sheet1!$A$1:$J$65536,9,0)</f>
        <v>40</v>
      </c>
      <c r="AC23" s="20"/>
      <c r="AD23" s="20">
        <f>VLOOKUP(A:A,[1]Sheet1!$A$1:$J$65536,10,0)</f>
        <v>28</v>
      </c>
      <c r="AE23" s="21"/>
    </row>
    <row r="24" spans="1:31" ht="36.75" hidden="1">
      <c r="A24" s="8">
        <v>730</v>
      </c>
      <c r="B24" s="9" t="s">
        <v>47</v>
      </c>
      <c r="C24" s="10" t="s">
        <v>48</v>
      </c>
      <c r="D24" s="11">
        <v>0.5</v>
      </c>
      <c r="E24" s="11"/>
      <c r="F24" s="11">
        <v>8</v>
      </c>
      <c r="G24" s="11"/>
      <c r="H24" s="11">
        <v>3</v>
      </c>
      <c r="I24" s="11"/>
      <c r="J24" s="11">
        <v>10</v>
      </c>
      <c r="K24" s="11"/>
      <c r="L24" s="14">
        <v>3</v>
      </c>
      <c r="M24" s="14"/>
      <c r="N24" s="14">
        <v>1</v>
      </c>
      <c r="O24" s="14"/>
      <c r="P24" s="15"/>
      <c r="Q24" s="15"/>
      <c r="R24" s="15">
        <f>VLOOKUP(A:A,[2]查询时间段分门店销售汇总!$A$1:$L$65536,11,0)</f>
        <v>2</v>
      </c>
      <c r="S24" s="15"/>
      <c r="T24" s="18">
        <f>VLOOKUP(A:A,[1]Sheet1!$A$1:$J$65536,5,0)</f>
        <v>1</v>
      </c>
      <c r="U24" s="18"/>
      <c r="V24" s="18">
        <f>VLOOKUP(A:A,[1]Sheet1!$A$1:$J$65536,6,0)</f>
        <v>0</v>
      </c>
      <c r="W24" s="18"/>
      <c r="X24" s="18">
        <f>VLOOKUP(A:A,[1]Sheet1!$A$1:$J$65536,7,0)</f>
        <v>200</v>
      </c>
      <c r="Y24" s="18"/>
      <c r="Z24" s="20">
        <f>VLOOKUP(A:A,[1]Sheet1!$A$1:$J$65536,8,0)</f>
        <v>0</v>
      </c>
      <c r="AA24" s="20"/>
      <c r="AB24" s="20">
        <f>VLOOKUP(A:A,[1]Sheet1!$A$1:$J$65536,9,0)</f>
        <v>35</v>
      </c>
      <c r="AC24" s="20"/>
      <c r="AD24" s="20">
        <f>VLOOKUP(A:A,[1]Sheet1!$A$1:$J$65536,10,0)</f>
        <v>19</v>
      </c>
      <c r="AE24" s="21"/>
    </row>
    <row r="25" spans="1:31" ht="24.75" hidden="1">
      <c r="A25" s="8">
        <v>517</v>
      </c>
      <c r="B25" s="9" t="s">
        <v>49</v>
      </c>
      <c r="C25" s="10" t="s">
        <v>22</v>
      </c>
      <c r="D25" s="11">
        <v>0.5</v>
      </c>
      <c r="E25" s="11"/>
      <c r="F25" s="11">
        <v>8</v>
      </c>
      <c r="G25" s="11"/>
      <c r="H25" s="11">
        <v>3</v>
      </c>
      <c r="I25" s="11"/>
      <c r="J25" s="14">
        <v>8</v>
      </c>
      <c r="K25" s="14"/>
      <c r="L25" s="14">
        <v>3</v>
      </c>
      <c r="M25" s="14"/>
      <c r="N25" s="14">
        <v>1</v>
      </c>
      <c r="O25" s="14"/>
      <c r="P25" s="15"/>
      <c r="Q25" s="15"/>
      <c r="R25" s="15">
        <f>VLOOKUP(A:A,[2]查询时间段分门店销售汇总!$A$1:$L$65536,11,0)</f>
        <v>2</v>
      </c>
      <c r="S25" s="15"/>
      <c r="T25" s="18">
        <f>VLOOKUP(A:A,[1]Sheet1!$A$1:$J$65536,5,0)</f>
        <v>1</v>
      </c>
      <c r="U25" s="18"/>
      <c r="V25" s="18">
        <f>VLOOKUP(A:A,[1]Sheet1!$A$1:$J$65536,6,0)</f>
        <v>0</v>
      </c>
      <c r="W25" s="18"/>
      <c r="X25" s="18">
        <f>VLOOKUP(A:A,[1]Sheet1!$A$1:$J$65536,7,0)</f>
        <v>200</v>
      </c>
      <c r="Y25" s="18"/>
      <c r="Z25" s="20">
        <f>VLOOKUP(A:A,[1]Sheet1!$A$1:$J$65536,8,0)</f>
        <v>0</v>
      </c>
      <c r="AA25" s="20"/>
      <c r="AB25" s="20">
        <f>VLOOKUP(A:A,[1]Sheet1!$A$1:$J$65536,9,0)</f>
        <v>35</v>
      </c>
      <c r="AC25" s="20"/>
      <c r="AD25" s="20">
        <f>VLOOKUP(A:A,[1]Sheet1!$A$1:$J$65536,10,0)</f>
        <v>20</v>
      </c>
      <c r="AE25" s="21"/>
    </row>
    <row r="26" spans="1:31" hidden="1">
      <c r="A26" s="8">
        <v>359</v>
      </c>
      <c r="B26" s="9" t="s">
        <v>50</v>
      </c>
      <c r="C26" s="10" t="s">
        <v>24</v>
      </c>
      <c r="D26" s="11">
        <v>0.5</v>
      </c>
      <c r="E26" s="11"/>
      <c r="F26" s="11">
        <v>8</v>
      </c>
      <c r="G26" s="11"/>
      <c r="H26" s="11">
        <v>3</v>
      </c>
      <c r="I26" s="11"/>
      <c r="J26" s="14">
        <v>8</v>
      </c>
      <c r="K26" s="14"/>
      <c r="L26" s="14">
        <v>3</v>
      </c>
      <c r="M26" s="14"/>
      <c r="N26" s="14">
        <v>1</v>
      </c>
      <c r="O26" s="14"/>
      <c r="P26" s="15"/>
      <c r="Q26" s="15"/>
      <c r="R26" s="15">
        <f>VLOOKUP(A:A,[2]查询时间段分门店销售汇总!$A$1:$L$65536,11,0)</f>
        <v>2</v>
      </c>
      <c r="S26" s="15"/>
      <c r="T26" s="18">
        <f>VLOOKUP(A:A,[1]Sheet1!$A$1:$J$65536,5,0)</f>
        <v>1</v>
      </c>
      <c r="U26" s="18"/>
      <c r="V26" s="18">
        <f>VLOOKUP(A:A,[1]Sheet1!$A$1:$J$65536,6,0)</f>
        <v>0</v>
      </c>
      <c r="W26" s="18"/>
      <c r="X26" s="18">
        <f>VLOOKUP(A:A,[1]Sheet1!$A$1:$J$65536,7,0)</f>
        <v>200</v>
      </c>
      <c r="Y26" s="18"/>
      <c r="Z26" s="20">
        <f>VLOOKUP(A:A,[1]Sheet1!$A$1:$J$65536,8,0)</f>
        <v>0</v>
      </c>
      <c r="AA26" s="20"/>
      <c r="AB26" s="20">
        <f>VLOOKUP(A:A,[1]Sheet1!$A$1:$J$65536,9,0)</f>
        <v>35</v>
      </c>
      <c r="AC26" s="20"/>
      <c r="AD26" s="20">
        <f>VLOOKUP(A:A,[1]Sheet1!$A$1:$J$65536,10,0)</f>
        <v>25</v>
      </c>
      <c r="AE26" s="21"/>
    </row>
    <row r="27" spans="1:31" hidden="1">
      <c r="A27" s="8">
        <v>391</v>
      </c>
      <c r="B27" s="9" t="s">
        <v>51</v>
      </c>
      <c r="C27" s="10" t="s">
        <v>22</v>
      </c>
      <c r="D27" s="11">
        <v>0.5</v>
      </c>
      <c r="E27" s="11"/>
      <c r="F27" s="11">
        <v>8</v>
      </c>
      <c r="G27" s="11"/>
      <c r="H27" s="11">
        <v>3</v>
      </c>
      <c r="I27" s="11"/>
      <c r="J27" s="14">
        <v>8</v>
      </c>
      <c r="K27" s="14"/>
      <c r="L27" s="14">
        <v>3</v>
      </c>
      <c r="M27" s="14"/>
      <c r="N27" s="14">
        <v>1</v>
      </c>
      <c r="O27" s="14"/>
      <c r="P27" s="15"/>
      <c r="Q27" s="15"/>
      <c r="R27" s="15">
        <f>VLOOKUP(A:A,[2]查询时间段分门店销售汇总!$A$1:$L$65536,11,0)</f>
        <v>2</v>
      </c>
      <c r="S27" s="15"/>
      <c r="T27" s="18">
        <f>VLOOKUP(A:A,[1]Sheet1!$A$1:$J$65536,5,0)</f>
        <v>1</v>
      </c>
      <c r="U27" s="18"/>
      <c r="V27" s="18">
        <f>VLOOKUP(A:A,[1]Sheet1!$A$1:$J$65536,6,0)</f>
        <v>0</v>
      </c>
      <c r="W27" s="18"/>
      <c r="X27" s="18">
        <f>VLOOKUP(A:A,[1]Sheet1!$A$1:$J$65536,7,0)</f>
        <v>200</v>
      </c>
      <c r="Y27" s="18"/>
      <c r="Z27" s="20">
        <f>VLOOKUP(A:A,[1]Sheet1!$A$1:$J$65536,8,0)</f>
        <v>0</v>
      </c>
      <c r="AA27" s="20"/>
      <c r="AB27" s="20">
        <f>VLOOKUP(A:A,[1]Sheet1!$A$1:$J$65536,9,0)</f>
        <v>35</v>
      </c>
      <c r="AC27" s="20"/>
      <c r="AD27" s="20">
        <f>VLOOKUP(A:A,[1]Sheet1!$A$1:$J$65536,10,0)</f>
        <v>30</v>
      </c>
      <c r="AE27" s="21"/>
    </row>
    <row r="28" spans="1:31" ht="24.75" hidden="1">
      <c r="A28" s="8">
        <v>514</v>
      </c>
      <c r="B28" s="9" t="s">
        <v>52</v>
      </c>
      <c r="C28" s="10" t="s">
        <v>42</v>
      </c>
      <c r="D28" s="11">
        <v>0.5</v>
      </c>
      <c r="E28" s="11"/>
      <c r="F28" s="11">
        <v>8</v>
      </c>
      <c r="G28" s="11"/>
      <c r="H28" s="11">
        <v>3</v>
      </c>
      <c r="I28" s="11"/>
      <c r="J28" s="14">
        <v>8</v>
      </c>
      <c r="K28" s="14"/>
      <c r="L28" s="14">
        <v>3</v>
      </c>
      <c r="M28" s="14"/>
      <c r="N28" s="14">
        <v>1</v>
      </c>
      <c r="O28" s="14"/>
      <c r="P28" s="15"/>
      <c r="Q28" s="15"/>
      <c r="R28" s="15">
        <f>VLOOKUP(A:A,[2]查询时间段分门店销售汇总!$A$1:$L$65536,11,0)</f>
        <v>2</v>
      </c>
      <c r="S28" s="15"/>
      <c r="T28" s="18">
        <f>VLOOKUP(A:A,[1]Sheet1!$A$1:$J$65536,5,0)</f>
        <v>1</v>
      </c>
      <c r="U28" s="18"/>
      <c r="V28" s="18">
        <f>VLOOKUP(A:A,[1]Sheet1!$A$1:$J$65536,6,0)</f>
        <v>0</v>
      </c>
      <c r="W28" s="18"/>
      <c r="X28" s="18">
        <f>VLOOKUP(A:A,[1]Sheet1!$A$1:$J$65536,7,0)</f>
        <v>200</v>
      </c>
      <c r="Y28" s="18"/>
      <c r="Z28" s="20">
        <f>VLOOKUP(A:A,[1]Sheet1!$A$1:$J$65536,8,0)</f>
        <v>0</v>
      </c>
      <c r="AA28" s="20"/>
      <c r="AB28" s="20">
        <f>VLOOKUP(A:A,[1]Sheet1!$A$1:$J$65536,9,0)</f>
        <v>35</v>
      </c>
      <c r="AC28" s="20"/>
      <c r="AD28" s="20">
        <f>VLOOKUP(A:A,[1]Sheet1!$A$1:$J$65536,10,0)</f>
        <v>20</v>
      </c>
      <c r="AE28" s="21"/>
    </row>
    <row r="29" spans="1:31" hidden="1">
      <c r="A29" s="8">
        <v>56</v>
      </c>
      <c r="B29" s="9" t="s">
        <v>53</v>
      </c>
      <c r="C29" s="10" t="s">
        <v>35</v>
      </c>
      <c r="D29" s="11">
        <v>0.5</v>
      </c>
      <c r="E29" s="11"/>
      <c r="F29" s="11">
        <v>8</v>
      </c>
      <c r="G29" s="11"/>
      <c r="H29" s="11">
        <v>3</v>
      </c>
      <c r="I29" s="11"/>
      <c r="J29" s="14">
        <v>8</v>
      </c>
      <c r="K29" s="14"/>
      <c r="L29" s="14">
        <v>3</v>
      </c>
      <c r="M29" s="14"/>
      <c r="N29" s="14">
        <v>1</v>
      </c>
      <c r="O29" s="14"/>
      <c r="P29" s="15"/>
      <c r="Q29" s="15"/>
      <c r="R29" s="15">
        <f>VLOOKUP(A:A,[2]查询时间段分门店销售汇总!$A$1:$L$65536,11,0)</f>
        <v>2</v>
      </c>
      <c r="S29" s="15"/>
      <c r="T29" s="18">
        <f>VLOOKUP(A:A,[1]Sheet1!$A$1:$J$65536,5,0)</f>
        <v>1</v>
      </c>
      <c r="U29" s="18"/>
      <c r="V29" s="18">
        <f>VLOOKUP(A:A,[1]Sheet1!$A$1:$J$65536,6,0)</f>
        <v>0</v>
      </c>
      <c r="W29" s="18"/>
      <c r="X29" s="18">
        <f>VLOOKUP(A:A,[1]Sheet1!$A$1:$J$65536,7,0)</f>
        <v>200</v>
      </c>
      <c r="Y29" s="18"/>
      <c r="Z29" s="20">
        <f>VLOOKUP(A:A,[1]Sheet1!$A$1:$J$65536,8,0)</f>
        <v>0</v>
      </c>
      <c r="AA29" s="20"/>
      <c r="AB29" s="20">
        <f>VLOOKUP(A:A,[1]Sheet1!$A$1:$J$65536,9,0)</f>
        <v>15</v>
      </c>
      <c r="AC29" s="20"/>
      <c r="AD29" s="20">
        <f>VLOOKUP(A:A,[1]Sheet1!$A$1:$J$65536,10,0)</f>
        <v>23</v>
      </c>
      <c r="AE29" s="21"/>
    </row>
    <row r="30" spans="1:31" ht="36.75" hidden="1">
      <c r="A30" s="8">
        <v>550</v>
      </c>
      <c r="B30" s="9" t="s">
        <v>54</v>
      </c>
      <c r="C30" s="10" t="s">
        <v>46</v>
      </c>
      <c r="D30" s="11">
        <v>0.5</v>
      </c>
      <c r="E30" s="11"/>
      <c r="F30" s="11">
        <v>8</v>
      </c>
      <c r="G30" s="11"/>
      <c r="H30" s="11">
        <v>3</v>
      </c>
      <c r="I30" s="11"/>
      <c r="J30" s="14">
        <v>8</v>
      </c>
      <c r="K30" s="14"/>
      <c r="L30" s="14">
        <v>3</v>
      </c>
      <c r="M30" s="14"/>
      <c r="N30" s="14">
        <v>1</v>
      </c>
      <c r="O30" s="14"/>
      <c r="P30" s="15"/>
      <c r="Q30" s="15"/>
      <c r="R30" s="15">
        <f>VLOOKUP(A:A,[2]查询时间段分门店销售汇总!$A$1:$L$65536,11,0)</f>
        <v>2</v>
      </c>
      <c r="S30" s="15"/>
      <c r="T30" s="18">
        <f>VLOOKUP(A:A,[1]Sheet1!$A$1:$J$65536,5,0)</f>
        <v>1</v>
      </c>
      <c r="U30" s="18"/>
      <c r="V30" s="18">
        <f>VLOOKUP(A:A,[1]Sheet1!$A$1:$J$65536,6,0)</f>
        <v>0</v>
      </c>
      <c r="W30" s="18"/>
      <c r="X30" s="18">
        <f>VLOOKUP(A:A,[1]Sheet1!$A$1:$J$65536,7,0)</f>
        <v>200</v>
      </c>
      <c r="Y30" s="18"/>
      <c r="Z30" s="20">
        <f>VLOOKUP(A:A,[1]Sheet1!$A$1:$J$65536,8,0)</f>
        <v>0</v>
      </c>
      <c r="AA30" s="20"/>
      <c r="AB30" s="20">
        <f>VLOOKUP(A:A,[1]Sheet1!$A$1:$J$65536,9,0)</f>
        <v>35</v>
      </c>
      <c r="AC30" s="20"/>
      <c r="AD30" s="20">
        <f>VLOOKUP(A:A,[1]Sheet1!$A$1:$J$65536,10,0)</f>
        <v>20</v>
      </c>
      <c r="AE30" s="21"/>
    </row>
    <row r="31" spans="1:31" hidden="1">
      <c r="A31" s="8">
        <v>349</v>
      </c>
      <c r="B31" s="9" t="s">
        <v>55</v>
      </c>
      <c r="C31" s="10" t="s">
        <v>20</v>
      </c>
      <c r="D31" s="11">
        <v>0.5</v>
      </c>
      <c r="E31" s="11"/>
      <c r="F31" s="11">
        <v>8</v>
      </c>
      <c r="G31" s="11"/>
      <c r="H31" s="11">
        <v>3</v>
      </c>
      <c r="I31" s="11"/>
      <c r="J31" s="14">
        <v>8</v>
      </c>
      <c r="K31" s="14"/>
      <c r="L31" s="14">
        <v>3</v>
      </c>
      <c r="M31" s="14"/>
      <c r="N31" s="14">
        <v>1</v>
      </c>
      <c r="O31" s="14"/>
      <c r="P31" s="15"/>
      <c r="Q31" s="15"/>
      <c r="R31" s="15">
        <f>VLOOKUP(A:A,[2]查询时间段分门店销售汇总!$A$1:$L$65536,11,0)</f>
        <v>2</v>
      </c>
      <c r="S31" s="15"/>
      <c r="T31" s="18">
        <f>VLOOKUP(A:A,[1]Sheet1!$A$1:$J$65536,5,0)</f>
        <v>1</v>
      </c>
      <c r="U31" s="18"/>
      <c r="V31" s="18">
        <f>VLOOKUP(A:A,[1]Sheet1!$A$1:$J$65536,6,0)</f>
        <v>0</v>
      </c>
      <c r="W31" s="18"/>
      <c r="X31" s="18">
        <f>VLOOKUP(A:A,[1]Sheet1!$A$1:$J$65536,7,0)</f>
        <v>200</v>
      </c>
      <c r="Y31" s="18"/>
      <c r="Z31" s="20">
        <f>VLOOKUP(A:A,[1]Sheet1!$A$1:$J$65536,8,0)</f>
        <v>0</v>
      </c>
      <c r="AA31" s="20"/>
      <c r="AB31" s="20">
        <f>VLOOKUP(A:A,[1]Sheet1!$A$1:$J$65536,9,0)</f>
        <v>30</v>
      </c>
      <c r="AC31" s="20"/>
      <c r="AD31" s="20">
        <f>VLOOKUP(A:A,[1]Sheet1!$A$1:$J$65536,10,0)</f>
        <v>20</v>
      </c>
      <c r="AE31" s="21"/>
    </row>
    <row r="32" spans="1:31" ht="24.75" hidden="1">
      <c r="A32" s="8">
        <v>726</v>
      </c>
      <c r="B32" s="9" t="s">
        <v>56</v>
      </c>
      <c r="C32" s="10" t="s">
        <v>20</v>
      </c>
      <c r="D32" s="11">
        <v>0.5</v>
      </c>
      <c r="E32" s="11"/>
      <c r="F32" s="11">
        <v>8</v>
      </c>
      <c r="G32" s="11"/>
      <c r="H32" s="11">
        <v>2</v>
      </c>
      <c r="I32" s="11"/>
      <c r="J32" s="14">
        <v>8</v>
      </c>
      <c r="K32" s="14"/>
      <c r="L32" s="14">
        <v>3</v>
      </c>
      <c r="M32" s="14"/>
      <c r="N32" s="14">
        <v>1</v>
      </c>
      <c r="O32" s="14"/>
      <c r="P32" s="15"/>
      <c r="Q32" s="15"/>
      <c r="R32" s="15">
        <f>VLOOKUP(A:A,[2]查询时间段分门店销售汇总!$A$1:$L$65536,11,0)</f>
        <v>2</v>
      </c>
      <c r="S32" s="15"/>
      <c r="T32" s="18">
        <f>VLOOKUP(A:A,[1]Sheet1!$A$1:$J$65536,5,0)</f>
        <v>1</v>
      </c>
      <c r="U32" s="18"/>
      <c r="V32" s="18">
        <f>VLOOKUP(A:A,[1]Sheet1!$A$1:$J$65536,6,0)</f>
        <v>0</v>
      </c>
      <c r="W32" s="18"/>
      <c r="X32" s="18">
        <f>VLOOKUP(A:A,[1]Sheet1!$A$1:$J$65536,7,0)</f>
        <v>200</v>
      </c>
      <c r="Y32" s="18"/>
      <c r="Z32" s="20">
        <f>VLOOKUP(A:A,[1]Sheet1!$A$1:$J$65536,8,0)</f>
        <v>0</v>
      </c>
      <c r="AA32" s="20"/>
      <c r="AB32" s="20">
        <f>VLOOKUP(A:A,[1]Sheet1!$A$1:$J$65536,9,0)</f>
        <v>35</v>
      </c>
      <c r="AC32" s="20"/>
      <c r="AD32" s="20">
        <f>VLOOKUP(A:A,[1]Sheet1!$A$1:$J$65536,10,0)</f>
        <v>30</v>
      </c>
      <c r="AE32" s="21"/>
    </row>
    <row r="33" spans="1:31" ht="24.75" hidden="1">
      <c r="A33" s="8">
        <v>363</v>
      </c>
      <c r="B33" s="9" t="s">
        <v>57</v>
      </c>
      <c r="C33" s="10" t="s">
        <v>37</v>
      </c>
      <c r="D33" s="11">
        <v>0.5</v>
      </c>
      <c r="E33" s="11"/>
      <c r="F33" s="11">
        <v>8</v>
      </c>
      <c r="G33" s="11"/>
      <c r="H33" s="11">
        <v>2</v>
      </c>
      <c r="I33" s="11"/>
      <c r="J33" s="14">
        <v>8</v>
      </c>
      <c r="K33" s="14"/>
      <c r="L33" s="14">
        <v>3</v>
      </c>
      <c r="M33" s="14"/>
      <c r="N33" s="14">
        <v>1</v>
      </c>
      <c r="O33" s="14"/>
      <c r="P33" s="15"/>
      <c r="Q33" s="15"/>
      <c r="R33" s="15">
        <f>VLOOKUP(A:A,[2]查询时间段分门店销售汇总!$A$1:$L$65536,11,0)</f>
        <v>2</v>
      </c>
      <c r="S33" s="15"/>
      <c r="T33" s="18">
        <f>VLOOKUP(A:A,[1]Sheet1!$A$1:$J$65536,5,0)</f>
        <v>1</v>
      </c>
      <c r="U33" s="18"/>
      <c r="V33" s="18">
        <f>VLOOKUP(A:A,[1]Sheet1!$A$1:$J$65536,6,0)</f>
        <v>0</v>
      </c>
      <c r="W33" s="18"/>
      <c r="X33" s="18">
        <f>VLOOKUP(A:A,[1]Sheet1!$A$1:$J$65536,7,0)</f>
        <v>200</v>
      </c>
      <c r="Y33" s="18"/>
      <c r="Z33" s="20">
        <f>VLOOKUP(A:A,[1]Sheet1!$A$1:$J$65536,8,0)</f>
        <v>0</v>
      </c>
      <c r="AA33" s="20"/>
      <c r="AB33" s="20">
        <f>VLOOKUP(A:A,[1]Sheet1!$A$1:$J$65536,9,0)</f>
        <v>35</v>
      </c>
      <c r="AC33" s="20"/>
      <c r="AD33" s="20">
        <f>VLOOKUP(A:A,[1]Sheet1!$A$1:$J$65536,10,0)</f>
        <v>30</v>
      </c>
      <c r="AE33" s="21"/>
    </row>
    <row r="34" spans="1:31" hidden="1">
      <c r="A34" s="8">
        <v>367</v>
      </c>
      <c r="B34" s="9" t="s">
        <v>58</v>
      </c>
      <c r="C34" s="10" t="s">
        <v>35</v>
      </c>
      <c r="D34" s="11">
        <v>0.5</v>
      </c>
      <c r="E34" s="11"/>
      <c r="F34" s="11">
        <v>8</v>
      </c>
      <c r="G34" s="11"/>
      <c r="H34" s="11">
        <v>2</v>
      </c>
      <c r="I34" s="11"/>
      <c r="J34" s="14">
        <v>8</v>
      </c>
      <c r="K34" s="14"/>
      <c r="L34" s="14">
        <v>3</v>
      </c>
      <c r="M34" s="14"/>
      <c r="N34" s="14">
        <v>1</v>
      </c>
      <c r="O34" s="14"/>
      <c r="P34" s="15"/>
      <c r="Q34" s="15"/>
      <c r="R34" s="15">
        <f>VLOOKUP(A:A,[2]查询时间段分门店销售汇总!$A$1:$L$65536,11,0)</f>
        <v>2</v>
      </c>
      <c r="S34" s="15"/>
      <c r="T34" s="18">
        <f>VLOOKUP(A:A,[1]Sheet1!$A$1:$J$65536,5,0)</f>
        <v>1</v>
      </c>
      <c r="U34" s="18"/>
      <c r="V34" s="18">
        <f>VLOOKUP(A:A,[1]Sheet1!$A$1:$J$65536,6,0)</f>
        <v>0</v>
      </c>
      <c r="W34" s="18"/>
      <c r="X34" s="18">
        <f>VLOOKUP(A:A,[1]Sheet1!$A$1:$J$65536,7,0)</f>
        <v>200</v>
      </c>
      <c r="Y34" s="18"/>
      <c r="Z34" s="20">
        <f>VLOOKUP(A:A,[1]Sheet1!$A$1:$J$65536,8,0)</f>
        <v>0</v>
      </c>
      <c r="AA34" s="20"/>
      <c r="AB34" s="20">
        <f>VLOOKUP(A:A,[1]Sheet1!$A$1:$J$65536,9,0)</f>
        <v>35</v>
      </c>
      <c r="AC34" s="20"/>
      <c r="AD34" s="20">
        <f>VLOOKUP(A:A,[1]Sheet1!$A$1:$J$65536,10,0)</f>
        <v>15</v>
      </c>
      <c r="AE34" s="21"/>
    </row>
    <row r="35" spans="1:31" hidden="1">
      <c r="A35" s="8">
        <v>351</v>
      </c>
      <c r="B35" s="9" t="s">
        <v>59</v>
      </c>
      <c r="C35" s="10" t="s">
        <v>60</v>
      </c>
      <c r="D35" s="11">
        <v>0.5</v>
      </c>
      <c r="E35" s="11"/>
      <c r="F35" s="11">
        <v>8</v>
      </c>
      <c r="G35" s="11"/>
      <c r="H35" s="11">
        <v>2</v>
      </c>
      <c r="I35" s="11"/>
      <c r="J35" s="14">
        <v>8</v>
      </c>
      <c r="K35" s="14"/>
      <c r="L35" s="14">
        <v>3</v>
      </c>
      <c r="M35" s="14"/>
      <c r="N35" s="14">
        <v>1</v>
      </c>
      <c r="O35" s="14"/>
      <c r="P35" s="15"/>
      <c r="Q35" s="15"/>
      <c r="R35" s="15">
        <f>VLOOKUP(A:A,[2]查询时间段分门店销售汇总!$A$1:$L$65536,11,0)</f>
        <v>2</v>
      </c>
      <c r="S35" s="15"/>
      <c r="T35" s="18">
        <f>VLOOKUP(A:A,[1]Sheet1!$A$1:$J$65536,5,0)</f>
        <v>1</v>
      </c>
      <c r="U35" s="18"/>
      <c r="V35" s="18">
        <f>VLOOKUP(A:A,[1]Sheet1!$A$1:$J$65536,6,0)</f>
        <v>0</v>
      </c>
      <c r="W35" s="18"/>
      <c r="X35" s="18">
        <f>VLOOKUP(A:A,[1]Sheet1!$A$1:$J$65536,7,0)</f>
        <v>200</v>
      </c>
      <c r="Y35" s="18"/>
      <c r="Z35" s="20">
        <f>VLOOKUP(A:A,[1]Sheet1!$A$1:$J$65536,8,0)</f>
        <v>0</v>
      </c>
      <c r="AA35" s="20"/>
      <c r="AB35" s="20">
        <f>VLOOKUP(A:A,[1]Sheet1!$A$1:$J$65536,9,0)</f>
        <v>40</v>
      </c>
      <c r="AC35" s="20"/>
      <c r="AD35" s="20">
        <f>VLOOKUP(A:A,[1]Sheet1!$A$1:$J$65536,10,0)</f>
        <v>30</v>
      </c>
      <c r="AE35" s="21"/>
    </row>
    <row r="36" spans="1:31" ht="36.75" hidden="1">
      <c r="A36" s="8">
        <v>717</v>
      </c>
      <c r="B36" s="9" t="s">
        <v>61</v>
      </c>
      <c r="C36" s="10" t="s">
        <v>46</v>
      </c>
      <c r="D36" s="11">
        <v>0.5</v>
      </c>
      <c r="E36" s="11"/>
      <c r="F36" s="11">
        <v>8</v>
      </c>
      <c r="G36" s="11"/>
      <c r="H36" s="11">
        <v>2</v>
      </c>
      <c r="I36" s="11"/>
      <c r="J36" s="14">
        <v>8</v>
      </c>
      <c r="K36" s="14"/>
      <c r="L36" s="14">
        <v>3</v>
      </c>
      <c r="M36" s="14"/>
      <c r="N36" s="14">
        <v>1</v>
      </c>
      <c r="O36" s="14"/>
      <c r="P36" s="15"/>
      <c r="Q36" s="15"/>
      <c r="R36" s="15">
        <f>VLOOKUP(A:A,[2]查询时间段分门店销售汇总!$A$1:$L$65536,11,0)</f>
        <v>2</v>
      </c>
      <c r="S36" s="15"/>
      <c r="T36" s="18">
        <f>VLOOKUP(A:A,[1]Sheet1!$A$1:$J$65536,5,0)</f>
        <v>1</v>
      </c>
      <c r="U36" s="18"/>
      <c r="V36" s="18">
        <f>VLOOKUP(A:A,[1]Sheet1!$A$1:$J$65536,6,0)</f>
        <v>0</v>
      </c>
      <c r="W36" s="18"/>
      <c r="X36" s="18">
        <f>VLOOKUP(A:A,[1]Sheet1!$A$1:$J$65536,7,0)</f>
        <v>100</v>
      </c>
      <c r="Y36" s="18"/>
      <c r="Z36" s="20">
        <f>VLOOKUP(A:A,[1]Sheet1!$A$1:$J$65536,8,0)</f>
        <v>0</v>
      </c>
      <c r="AA36" s="20"/>
      <c r="AB36" s="20">
        <f>VLOOKUP(A:A,[1]Sheet1!$A$1:$J$65536,9,0)</f>
        <v>35</v>
      </c>
      <c r="AC36" s="20"/>
      <c r="AD36" s="20">
        <f>VLOOKUP(A:A,[1]Sheet1!$A$1:$J$65536,10,0)</f>
        <v>25</v>
      </c>
      <c r="AE36" s="21"/>
    </row>
    <row r="37" spans="1:31" ht="24.75" hidden="1">
      <c r="A37" s="8">
        <v>512</v>
      </c>
      <c r="B37" s="9" t="s">
        <v>62</v>
      </c>
      <c r="C37" s="10" t="s">
        <v>26</v>
      </c>
      <c r="D37" s="11">
        <v>0.5</v>
      </c>
      <c r="E37" s="11"/>
      <c r="F37" s="11">
        <v>8</v>
      </c>
      <c r="G37" s="11"/>
      <c r="H37" s="11">
        <v>2</v>
      </c>
      <c r="I37" s="11"/>
      <c r="J37" s="14">
        <v>8</v>
      </c>
      <c r="K37" s="14"/>
      <c r="L37" s="14">
        <v>3</v>
      </c>
      <c r="M37" s="14"/>
      <c r="N37" s="14">
        <v>1</v>
      </c>
      <c r="O37" s="14"/>
      <c r="P37" s="16">
        <v>10</v>
      </c>
      <c r="Q37" s="16"/>
      <c r="R37" s="15">
        <f>VLOOKUP(A:A,[2]查询时间段分门店销售汇总!$A$1:$L$65536,11,0)</f>
        <v>2</v>
      </c>
      <c r="S37" s="15"/>
      <c r="T37" s="18">
        <f>VLOOKUP(A:A,[1]Sheet1!$A$1:$J$65536,5,0)</f>
        <v>1</v>
      </c>
      <c r="U37" s="18"/>
      <c r="V37" s="18">
        <f>VLOOKUP(A:A,[1]Sheet1!$A$1:$J$65536,6,0)</f>
        <v>0</v>
      </c>
      <c r="W37" s="18"/>
      <c r="X37" s="18">
        <f>VLOOKUP(A:A,[1]Sheet1!$A$1:$J$65536,7,0)</f>
        <v>100</v>
      </c>
      <c r="Y37" s="18"/>
      <c r="Z37" s="20">
        <f>VLOOKUP(A:A,[1]Sheet1!$A$1:$J$65536,8,0)</f>
        <v>0</v>
      </c>
      <c r="AA37" s="20"/>
      <c r="AB37" s="20">
        <f>VLOOKUP(A:A,[1]Sheet1!$A$1:$J$65536,9,0)</f>
        <v>35</v>
      </c>
      <c r="AC37" s="20"/>
      <c r="AD37" s="20">
        <f>VLOOKUP(A:A,[1]Sheet1!$A$1:$J$65536,10,0)</f>
        <v>7</v>
      </c>
      <c r="AE37" s="21"/>
    </row>
    <row r="38" spans="1:31" ht="36.75" hidden="1">
      <c r="A38" s="8">
        <v>591</v>
      </c>
      <c r="B38" s="9" t="s">
        <v>63</v>
      </c>
      <c r="C38" s="10" t="s">
        <v>17</v>
      </c>
      <c r="D38" s="11"/>
      <c r="E38" s="11"/>
      <c r="F38" s="11">
        <v>8</v>
      </c>
      <c r="G38" s="11"/>
      <c r="H38" s="11">
        <v>2</v>
      </c>
      <c r="I38" s="11"/>
      <c r="J38" s="11"/>
      <c r="K38" s="11"/>
      <c r="L38" s="14">
        <v>3</v>
      </c>
      <c r="M38" s="14"/>
      <c r="N38" s="14">
        <v>1</v>
      </c>
      <c r="O38" s="14"/>
      <c r="P38" s="15"/>
      <c r="Q38" s="15"/>
      <c r="R38" s="15">
        <f>VLOOKUP(A:A,[2]查询时间段分门店销售汇总!$A$1:$L$65536,11,0)</f>
        <v>2</v>
      </c>
      <c r="S38" s="15"/>
      <c r="T38" s="18">
        <f>VLOOKUP(A:A,[1]Sheet1!$A$1:$J$65536,5,0)</f>
        <v>0</v>
      </c>
      <c r="U38" s="18"/>
      <c r="V38" s="18">
        <f>VLOOKUP(A:A,[1]Sheet1!$A$1:$J$65536,6,0)</f>
        <v>1</v>
      </c>
      <c r="W38" s="18"/>
      <c r="X38" s="18">
        <f>VLOOKUP(A:A,[1]Sheet1!$A$1:$J$65536,7,0)</f>
        <v>0</v>
      </c>
      <c r="Y38" s="18"/>
      <c r="Z38" s="20">
        <f>VLOOKUP(A:A,[1]Sheet1!$A$1:$J$65536,8,0)</f>
        <v>100</v>
      </c>
      <c r="AA38" s="20"/>
      <c r="AB38" s="20">
        <f>VLOOKUP(A:A,[1]Sheet1!$A$1:$J$65536,9,0)</f>
        <v>35</v>
      </c>
      <c r="AC38" s="20"/>
      <c r="AD38" s="20">
        <f>VLOOKUP(A:A,[1]Sheet1!$A$1:$J$65536,10,0)</f>
        <v>0</v>
      </c>
      <c r="AE38" s="21"/>
    </row>
    <row r="39" spans="1:31" ht="24.75" hidden="1">
      <c r="A39" s="8">
        <v>357</v>
      </c>
      <c r="B39" s="9" t="s">
        <v>64</v>
      </c>
      <c r="C39" s="10" t="s">
        <v>24</v>
      </c>
      <c r="D39" s="11">
        <v>0.5</v>
      </c>
      <c r="E39" s="11"/>
      <c r="F39" s="11">
        <v>8</v>
      </c>
      <c r="G39" s="11"/>
      <c r="H39" s="11">
        <v>2</v>
      </c>
      <c r="I39" s="11"/>
      <c r="J39" s="14">
        <v>8</v>
      </c>
      <c r="K39" s="14"/>
      <c r="L39" s="14">
        <v>3</v>
      </c>
      <c r="M39" s="14"/>
      <c r="N39" s="14">
        <v>1</v>
      </c>
      <c r="O39" s="14"/>
      <c r="P39" s="15"/>
      <c r="Q39" s="15"/>
      <c r="R39" s="15">
        <f>VLOOKUP(A:A,[2]查询时间段分门店销售汇总!$A$1:$L$65536,11,0)</f>
        <v>2</v>
      </c>
      <c r="S39" s="15"/>
      <c r="T39" s="18">
        <f>VLOOKUP(A:A,[1]Sheet1!$A$1:$J$65536,5,0)</f>
        <v>1</v>
      </c>
      <c r="U39" s="18"/>
      <c r="V39" s="18">
        <f>VLOOKUP(A:A,[1]Sheet1!$A$1:$J$65536,6,0)</f>
        <v>0</v>
      </c>
      <c r="W39" s="18"/>
      <c r="X39" s="18">
        <f>VLOOKUP(A:A,[1]Sheet1!$A$1:$J$65536,7,0)</f>
        <v>100</v>
      </c>
      <c r="Y39" s="18"/>
      <c r="Z39" s="20">
        <f>VLOOKUP(A:A,[1]Sheet1!$A$1:$J$65536,8,0)</f>
        <v>0</v>
      </c>
      <c r="AA39" s="20"/>
      <c r="AB39" s="20">
        <f>VLOOKUP(A:A,[1]Sheet1!$A$1:$J$65536,9,0)</f>
        <v>35</v>
      </c>
      <c r="AC39" s="20"/>
      <c r="AD39" s="20">
        <f>VLOOKUP(A:A,[1]Sheet1!$A$1:$J$65536,10,0)</f>
        <v>25</v>
      </c>
      <c r="AE39" s="21"/>
    </row>
    <row r="40" spans="1:31" ht="36.75" hidden="1">
      <c r="A40" s="8">
        <v>594</v>
      </c>
      <c r="B40" s="9" t="s">
        <v>65</v>
      </c>
      <c r="C40" s="10" t="s">
        <v>46</v>
      </c>
      <c r="D40" s="11">
        <v>0.5</v>
      </c>
      <c r="E40" s="11"/>
      <c r="F40" s="11">
        <v>8</v>
      </c>
      <c r="G40" s="11"/>
      <c r="H40" s="11">
        <v>2</v>
      </c>
      <c r="I40" s="11"/>
      <c r="J40" s="14">
        <v>8</v>
      </c>
      <c r="K40" s="14"/>
      <c r="L40" s="14">
        <v>3</v>
      </c>
      <c r="M40" s="14"/>
      <c r="N40" s="14">
        <v>1</v>
      </c>
      <c r="O40" s="14"/>
      <c r="P40" s="15"/>
      <c r="Q40" s="15"/>
      <c r="R40" s="15">
        <f>VLOOKUP(A:A,[2]查询时间段分门店销售汇总!$A$1:$L$65536,11,0)</f>
        <v>2</v>
      </c>
      <c r="S40" s="15"/>
      <c r="T40" s="18">
        <f>VLOOKUP(A:A,[1]Sheet1!$A$1:$J$65536,5,0)</f>
        <v>1</v>
      </c>
      <c r="U40" s="18"/>
      <c r="V40" s="18">
        <f>VLOOKUP(A:A,[1]Sheet1!$A$1:$J$65536,6,0)</f>
        <v>0</v>
      </c>
      <c r="W40" s="18"/>
      <c r="X40" s="18">
        <f>VLOOKUP(A:A,[1]Sheet1!$A$1:$J$65536,7,0)</f>
        <v>100</v>
      </c>
      <c r="Y40" s="18"/>
      <c r="Z40" s="20">
        <f>VLOOKUP(A:A,[1]Sheet1!$A$1:$J$65536,8,0)</f>
        <v>0</v>
      </c>
      <c r="AA40" s="20"/>
      <c r="AB40" s="20">
        <f>VLOOKUP(A:A,[1]Sheet1!$A$1:$J$65536,9,0)</f>
        <v>35</v>
      </c>
      <c r="AC40" s="20"/>
      <c r="AD40" s="20">
        <f>VLOOKUP(A:A,[1]Sheet1!$A$1:$J$65536,10,0)</f>
        <v>10</v>
      </c>
      <c r="AE40" s="21"/>
    </row>
    <row r="41" spans="1:31" hidden="1">
      <c r="A41" s="8">
        <v>389</v>
      </c>
      <c r="B41" s="9" t="s">
        <v>66</v>
      </c>
      <c r="C41" s="10" t="s">
        <v>26</v>
      </c>
      <c r="D41" s="11"/>
      <c r="E41" s="11"/>
      <c r="F41" s="11">
        <v>8</v>
      </c>
      <c r="G41" s="11"/>
      <c r="H41" s="11">
        <v>2</v>
      </c>
      <c r="I41" s="11"/>
      <c r="J41" s="11"/>
      <c r="K41" s="11"/>
      <c r="L41" s="14">
        <v>3</v>
      </c>
      <c r="M41" s="14"/>
      <c r="N41" s="14">
        <v>1</v>
      </c>
      <c r="O41" s="14"/>
      <c r="P41" s="15"/>
      <c r="Q41" s="15"/>
      <c r="R41" s="15">
        <f>VLOOKUP(A:A,[2]查询时间段分门店销售汇总!$A$1:$L$65536,11,0)</f>
        <v>2</v>
      </c>
      <c r="S41" s="15"/>
      <c r="T41" s="18">
        <f>VLOOKUP(A:A,[1]Sheet1!$A$1:$J$65536,5,0)</f>
        <v>0</v>
      </c>
      <c r="U41" s="18"/>
      <c r="V41" s="18">
        <f>VLOOKUP(A:A,[1]Sheet1!$A$1:$J$65536,6,0)</f>
        <v>1</v>
      </c>
      <c r="W41" s="18"/>
      <c r="X41" s="18">
        <f>VLOOKUP(A:A,[1]Sheet1!$A$1:$J$65536,7,0)</f>
        <v>0</v>
      </c>
      <c r="Y41" s="18"/>
      <c r="Z41" s="20">
        <f>VLOOKUP(A:A,[1]Sheet1!$A$1:$J$65536,8,0)</f>
        <v>100</v>
      </c>
      <c r="AA41" s="20"/>
      <c r="AB41" s="20">
        <f>VLOOKUP(A:A,[1]Sheet1!$A$1:$J$65536,9,0)</f>
        <v>35</v>
      </c>
      <c r="AC41" s="20"/>
      <c r="AD41" s="20">
        <f>VLOOKUP(A:A,[1]Sheet1!$A$1:$J$65536,10,0)</f>
        <v>0</v>
      </c>
      <c r="AE41" s="21"/>
    </row>
    <row r="42" spans="1:31" hidden="1">
      <c r="A42" s="8">
        <v>373</v>
      </c>
      <c r="B42" s="9" t="s">
        <v>67</v>
      </c>
      <c r="C42" s="10" t="s">
        <v>37</v>
      </c>
      <c r="D42" s="11"/>
      <c r="E42" s="11"/>
      <c r="F42" s="11">
        <v>8</v>
      </c>
      <c r="G42" s="11"/>
      <c r="H42" s="11">
        <v>2</v>
      </c>
      <c r="I42" s="11"/>
      <c r="J42" s="14">
        <v>8</v>
      </c>
      <c r="K42" s="14"/>
      <c r="L42" s="14">
        <v>3</v>
      </c>
      <c r="M42" s="14"/>
      <c r="N42" s="14">
        <v>1</v>
      </c>
      <c r="O42" s="14"/>
      <c r="P42" s="15"/>
      <c r="Q42" s="15"/>
      <c r="R42" s="15">
        <f>VLOOKUP(A:A,[2]查询时间段分门店销售汇总!$A$1:$L$65536,11,0)</f>
        <v>2</v>
      </c>
      <c r="S42" s="15"/>
      <c r="T42" s="18">
        <f>VLOOKUP(A:A,[1]Sheet1!$A$1:$J$65536,5,0)</f>
        <v>1</v>
      </c>
      <c r="U42" s="18"/>
      <c r="V42" s="18">
        <f>VLOOKUP(A:A,[1]Sheet1!$A$1:$J$65536,6,0)</f>
        <v>0</v>
      </c>
      <c r="W42" s="18"/>
      <c r="X42" s="18">
        <f>VLOOKUP(A:A,[1]Sheet1!$A$1:$J$65536,7,0)</f>
        <v>100</v>
      </c>
      <c r="Y42" s="18"/>
      <c r="Z42" s="20">
        <f>VLOOKUP(A:A,[1]Sheet1!$A$1:$J$65536,8,0)</f>
        <v>0</v>
      </c>
      <c r="AA42" s="20"/>
      <c r="AB42" s="20">
        <f>VLOOKUP(A:A,[1]Sheet1!$A$1:$J$65536,9,0)</f>
        <v>35</v>
      </c>
      <c r="AC42" s="20"/>
      <c r="AD42" s="20">
        <f>VLOOKUP(A:A,[1]Sheet1!$A$1:$J$65536,10,0)</f>
        <v>10</v>
      </c>
      <c r="AE42" s="21"/>
    </row>
    <row r="43" spans="1:31" ht="48.75" hidden="1">
      <c r="A43" s="8">
        <v>581</v>
      </c>
      <c r="B43" s="9" t="s">
        <v>68</v>
      </c>
      <c r="C43" s="10" t="s">
        <v>20</v>
      </c>
      <c r="D43" s="11">
        <v>0.5</v>
      </c>
      <c r="E43" s="11"/>
      <c r="F43" s="11">
        <v>8</v>
      </c>
      <c r="G43" s="11"/>
      <c r="H43" s="11">
        <v>2</v>
      </c>
      <c r="I43" s="11"/>
      <c r="J43" s="14">
        <v>7</v>
      </c>
      <c r="K43" s="14"/>
      <c r="L43" s="14">
        <v>3</v>
      </c>
      <c r="M43" s="14"/>
      <c r="N43" s="14">
        <v>1</v>
      </c>
      <c r="O43" s="14"/>
      <c r="P43" s="15"/>
      <c r="Q43" s="15"/>
      <c r="R43" s="15">
        <f>VLOOKUP(A:A,[2]查询时间段分门店销售汇总!$A$1:$L$65536,11,0)</f>
        <v>2</v>
      </c>
      <c r="S43" s="15"/>
      <c r="T43" s="18">
        <f>VLOOKUP(A:A,[1]Sheet1!$A$1:$J$65536,5,0)</f>
        <v>1</v>
      </c>
      <c r="U43" s="18"/>
      <c r="V43" s="18">
        <f>VLOOKUP(A:A,[1]Sheet1!$A$1:$J$65536,6,0)</f>
        <v>0</v>
      </c>
      <c r="W43" s="18"/>
      <c r="X43" s="18">
        <f>VLOOKUP(A:A,[1]Sheet1!$A$1:$J$65536,7,0)</f>
        <v>200</v>
      </c>
      <c r="Y43" s="18"/>
      <c r="Z43" s="20">
        <f>VLOOKUP(A:A,[1]Sheet1!$A$1:$J$65536,8,0)</f>
        <v>0</v>
      </c>
      <c r="AA43" s="20"/>
      <c r="AB43" s="20">
        <f>VLOOKUP(A:A,[1]Sheet1!$A$1:$J$65536,9,0)</f>
        <v>35</v>
      </c>
      <c r="AC43" s="20"/>
      <c r="AD43" s="20">
        <f>VLOOKUP(A:A,[1]Sheet1!$A$1:$J$65536,10,0)</f>
        <v>22</v>
      </c>
      <c r="AE43" s="21"/>
    </row>
    <row r="44" spans="1:31" ht="24.75" hidden="1">
      <c r="A44" s="8">
        <v>539</v>
      </c>
      <c r="B44" s="9" t="s">
        <v>69</v>
      </c>
      <c r="C44" s="10" t="s">
        <v>46</v>
      </c>
      <c r="D44" s="11"/>
      <c r="E44" s="11"/>
      <c r="F44" s="11">
        <v>8</v>
      </c>
      <c r="G44" s="11"/>
      <c r="H44" s="11">
        <v>2</v>
      </c>
      <c r="I44" s="11"/>
      <c r="J44" s="11"/>
      <c r="K44" s="11"/>
      <c r="L44" s="14">
        <v>3</v>
      </c>
      <c r="M44" s="14"/>
      <c r="N44" s="14">
        <v>1</v>
      </c>
      <c r="O44" s="14"/>
      <c r="P44" s="15"/>
      <c r="Q44" s="15"/>
      <c r="R44" s="15">
        <f>VLOOKUP(A:A,[2]查询时间段分门店销售汇总!$A$1:$L$65536,11,0)</f>
        <v>2</v>
      </c>
      <c r="S44" s="15"/>
      <c r="T44" s="18">
        <f>VLOOKUP(A:A,[1]Sheet1!$A$1:$J$65536,5,0)</f>
        <v>0</v>
      </c>
      <c r="U44" s="18"/>
      <c r="V44" s="18">
        <f>VLOOKUP(A:A,[1]Sheet1!$A$1:$J$65536,6,0)</f>
        <v>1</v>
      </c>
      <c r="W44" s="18"/>
      <c r="X44" s="18">
        <f>VLOOKUP(A:A,[1]Sheet1!$A$1:$J$65536,7,0)</f>
        <v>0</v>
      </c>
      <c r="Y44" s="18"/>
      <c r="Z44" s="20">
        <f>VLOOKUP(A:A,[1]Sheet1!$A$1:$J$65536,8,0)</f>
        <v>100</v>
      </c>
      <c r="AA44" s="20"/>
      <c r="AB44" s="20">
        <f>VLOOKUP(A:A,[1]Sheet1!$A$1:$J$65536,9,0)</f>
        <v>35</v>
      </c>
      <c r="AC44" s="20"/>
      <c r="AD44" s="20">
        <f>VLOOKUP(A:A,[1]Sheet1!$A$1:$J$65536,10,0)</f>
        <v>0</v>
      </c>
      <c r="AE44" s="21"/>
    </row>
    <row r="45" spans="1:31" hidden="1">
      <c r="A45" s="8">
        <v>379</v>
      </c>
      <c r="B45" s="9" t="s">
        <v>70</v>
      </c>
      <c r="C45" s="10" t="s">
        <v>24</v>
      </c>
      <c r="D45" s="11"/>
      <c r="E45" s="11"/>
      <c r="F45" s="11">
        <v>8</v>
      </c>
      <c r="G45" s="11"/>
      <c r="H45" s="11">
        <v>2</v>
      </c>
      <c r="I45" s="11"/>
      <c r="J45" s="11"/>
      <c r="K45" s="11"/>
      <c r="L45" s="14">
        <v>3</v>
      </c>
      <c r="M45" s="14"/>
      <c r="N45" s="14">
        <v>1</v>
      </c>
      <c r="O45" s="14"/>
      <c r="P45" s="15"/>
      <c r="Q45" s="15"/>
      <c r="R45" s="15">
        <f>VLOOKUP(A:A,[2]查询时间段分门店销售汇总!$A$1:$L$65536,11,0)</f>
        <v>2</v>
      </c>
      <c r="S45" s="15"/>
      <c r="T45" s="18">
        <f>VLOOKUP(A:A,[1]Sheet1!$A$1:$J$65536,5,0)</f>
        <v>0</v>
      </c>
      <c r="U45" s="18"/>
      <c r="V45" s="18">
        <f>VLOOKUP(A:A,[1]Sheet1!$A$1:$J$65536,6,0)</f>
        <v>1</v>
      </c>
      <c r="W45" s="18"/>
      <c r="X45" s="18">
        <f>VLOOKUP(A:A,[1]Sheet1!$A$1:$J$65536,7,0)</f>
        <v>0</v>
      </c>
      <c r="Y45" s="18"/>
      <c r="Z45" s="20">
        <f>VLOOKUP(A:A,[1]Sheet1!$A$1:$J$65536,8,0)</f>
        <v>100</v>
      </c>
      <c r="AA45" s="20"/>
      <c r="AB45" s="20">
        <f>VLOOKUP(A:A,[1]Sheet1!$A$1:$J$65536,9,0)</f>
        <v>35</v>
      </c>
      <c r="AC45" s="20"/>
      <c r="AD45" s="20">
        <f>VLOOKUP(A:A,[1]Sheet1!$A$1:$J$65536,10,0)</f>
        <v>0</v>
      </c>
      <c r="AE45" s="21"/>
    </row>
    <row r="46" spans="1:31" ht="24.75" hidden="1">
      <c r="A46" s="8">
        <v>724</v>
      </c>
      <c r="B46" s="9" t="s">
        <v>71</v>
      </c>
      <c r="C46" s="10" t="s">
        <v>37</v>
      </c>
      <c r="D46" s="11"/>
      <c r="E46" s="11"/>
      <c r="F46" s="11">
        <v>8</v>
      </c>
      <c r="G46" s="11"/>
      <c r="H46" s="11">
        <v>2</v>
      </c>
      <c r="I46" s="11"/>
      <c r="J46" s="11"/>
      <c r="K46" s="11"/>
      <c r="L46" s="14">
        <v>3</v>
      </c>
      <c r="M46" s="14"/>
      <c r="N46" s="14">
        <v>1</v>
      </c>
      <c r="O46" s="14"/>
      <c r="P46" s="15"/>
      <c r="Q46" s="15"/>
      <c r="R46" s="15">
        <f>VLOOKUP(A:A,[2]查询时间段分门店销售汇总!$A$1:$L$65536,11,0)</f>
        <v>2</v>
      </c>
      <c r="S46" s="15"/>
      <c r="T46" s="18">
        <f>VLOOKUP(A:A,[1]Sheet1!$A$1:$J$65536,5,0)</f>
        <v>0</v>
      </c>
      <c r="U46" s="18"/>
      <c r="V46" s="18">
        <f>VLOOKUP(A:A,[1]Sheet1!$A$1:$J$65536,6,0)</f>
        <v>1</v>
      </c>
      <c r="W46" s="18"/>
      <c r="X46" s="18">
        <f>VLOOKUP(A:A,[1]Sheet1!$A$1:$J$65536,7,0)</f>
        <v>0</v>
      </c>
      <c r="Y46" s="18"/>
      <c r="Z46" s="20">
        <f>VLOOKUP(A:A,[1]Sheet1!$A$1:$J$65536,8,0)</f>
        <v>100</v>
      </c>
      <c r="AA46" s="20"/>
      <c r="AB46" s="20">
        <f>VLOOKUP(A:A,[1]Sheet1!$A$1:$J$65536,9,0)</f>
        <v>35</v>
      </c>
      <c r="AC46" s="20"/>
      <c r="AD46" s="20">
        <f>VLOOKUP(A:A,[1]Sheet1!$A$1:$J$65536,10,0)</f>
        <v>0</v>
      </c>
      <c r="AE46" s="21"/>
    </row>
    <row r="47" spans="1:31" ht="24.75" hidden="1">
      <c r="A47" s="8">
        <v>513</v>
      </c>
      <c r="B47" s="9" t="s">
        <v>72</v>
      </c>
      <c r="C47" s="10" t="s">
        <v>15</v>
      </c>
      <c r="D47" s="11"/>
      <c r="E47" s="11"/>
      <c r="F47" s="11">
        <v>8</v>
      </c>
      <c r="G47" s="11"/>
      <c r="H47" s="11">
        <v>2</v>
      </c>
      <c r="I47" s="11"/>
      <c r="J47" s="11"/>
      <c r="K47" s="11"/>
      <c r="L47" s="14">
        <v>2</v>
      </c>
      <c r="M47" s="14"/>
      <c r="N47" s="14">
        <v>1</v>
      </c>
      <c r="O47" s="14"/>
      <c r="P47" s="15"/>
      <c r="Q47" s="15"/>
      <c r="R47" s="15">
        <f>VLOOKUP(A:A,[2]查询时间段分门店销售汇总!$A$1:$L$65536,11,0)</f>
        <v>2</v>
      </c>
      <c r="S47" s="15"/>
      <c r="T47" s="18">
        <f>VLOOKUP(A:A,[1]Sheet1!$A$1:$J$65536,5,0)</f>
        <v>0</v>
      </c>
      <c r="U47" s="18"/>
      <c r="V47" s="18">
        <f>VLOOKUP(A:A,[1]Sheet1!$A$1:$J$65536,6,0)</f>
        <v>1</v>
      </c>
      <c r="W47" s="18"/>
      <c r="X47" s="18">
        <f>VLOOKUP(A:A,[1]Sheet1!$A$1:$J$65536,7,0)</f>
        <v>0</v>
      </c>
      <c r="Y47" s="18"/>
      <c r="Z47" s="20">
        <f>VLOOKUP(A:A,[1]Sheet1!$A$1:$J$65536,8,0)</f>
        <v>100</v>
      </c>
      <c r="AA47" s="20"/>
      <c r="AB47" s="20">
        <f>VLOOKUP(A:A,[1]Sheet1!$A$1:$J$65536,9,0)</f>
        <v>35</v>
      </c>
      <c r="AC47" s="20"/>
      <c r="AD47" s="20">
        <f>VLOOKUP(A:A,[1]Sheet1!$A$1:$J$65536,10,0)</f>
        <v>0</v>
      </c>
      <c r="AE47" s="21"/>
    </row>
    <row r="48" spans="1:31" ht="24.75" hidden="1">
      <c r="A48" s="8">
        <v>570</v>
      </c>
      <c r="B48" s="9" t="s">
        <v>73</v>
      </c>
      <c r="C48" s="10" t="s">
        <v>15</v>
      </c>
      <c r="D48" s="11"/>
      <c r="E48" s="11"/>
      <c r="F48" s="11">
        <v>8</v>
      </c>
      <c r="G48" s="11"/>
      <c r="H48" s="11">
        <v>2</v>
      </c>
      <c r="I48" s="11"/>
      <c r="J48" s="11"/>
      <c r="K48" s="11"/>
      <c r="L48" s="14">
        <v>2</v>
      </c>
      <c r="M48" s="14"/>
      <c r="N48" s="14">
        <v>1</v>
      </c>
      <c r="O48" s="14"/>
      <c r="P48" s="15"/>
      <c r="Q48" s="15"/>
      <c r="R48" s="15">
        <f>VLOOKUP(A:A,[2]查询时间段分门店销售汇总!$A$1:$L$65536,11,0)</f>
        <v>2</v>
      </c>
      <c r="S48" s="15"/>
      <c r="T48" s="18">
        <f>VLOOKUP(A:A,[1]Sheet1!$A$1:$J$65536,5,0)</f>
        <v>0</v>
      </c>
      <c r="U48" s="18"/>
      <c r="V48" s="18">
        <f>VLOOKUP(A:A,[1]Sheet1!$A$1:$J$65536,6,0)</f>
        <v>1</v>
      </c>
      <c r="W48" s="18"/>
      <c r="X48" s="18">
        <f>VLOOKUP(A:A,[1]Sheet1!$A$1:$J$65536,7,0)</f>
        <v>0</v>
      </c>
      <c r="Y48" s="18"/>
      <c r="Z48" s="20">
        <f>VLOOKUP(A:A,[1]Sheet1!$A$1:$J$65536,8,0)</f>
        <v>100</v>
      </c>
      <c r="AA48" s="20"/>
      <c r="AB48" s="20">
        <f>VLOOKUP(A:A,[1]Sheet1!$A$1:$J$65536,9,0)</f>
        <v>35</v>
      </c>
      <c r="AC48" s="20"/>
      <c r="AD48" s="20">
        <f>VLOOKUP(A:A,[1]Sheet1!$A$1:$J$65536,10,0)</f>
        <v>0</v>
      </c>
      <c r="AE48" s="21"/>
    </row>
    <row r="49" spans="1:31" ht="36.75" hidden="1">
      <c r="A49" s="8">
        <v>702</v>
      </c>
      <c r="B49" s="9" t="s">
        <v>74</v>
      </c>
      <c r="C49" s="10" t="s">
        <v>37</v>
      </c>
      <c r="D49" s="11"/>
      <c r="E49" s="11"/>
      <c r="F49" s="11">
        <v>6</v>
      </c>
      <c r="G49" s="11"/>
      <c r="H49" s="11">
        <v>2</v>
      </c>
      <c r="I49" s="11"/>
      <c r="J49" s="11"/>
      <c r="K49" s="11"/>
      <c r="L49" s="14">
        <v>2</v>
      </c>
      <c r="M49" s="14"/>
      <c r="N49" s="14">
        <v>1</v>
      </c>
      <c r="O49" s="14"/>
      <c r="P49" s="15"/>
      <c r="Q49" s="15"/>
      <c r="R49" s="15">
        <f>VLOOKUP(A:A,[2]查询时间段分门店销售汇总!$A$1:$L$65536,11,0)</f>
        <v>2</v>
      </c>
      <c r="S49" s="15"/>
      <c r="T49" s="18">
        <f>VLOOKUP(A:A,[1]Sheet1!$A$1:$J$65536,5,0)</f>
        <v>0</v>
      </c>
      <c r="U49" s="18"/>
      <c r="V49" s="18">
        <f>VLOOKUP(A:A,[1]Sheet1!$A$1:$J$65536,6,0)</f>
        <v>1</v>
      </c>
      <c r="W49" s="18"/>
      <c r="X49" s="18">
        <f>VLOOKUP(A:A,[1]Sheet1!$A$1:$J$65536,7,0)</f>
        <v>0</v>
      </c>
      <c r="Y49" s="18"/>
      <c r="Z49" s="20">
        <f>VLOOKUP(A:A,[1]Sheet1!$A$1:$J$65536,8,0)</f>
        <v>100</v>
      </c>
      <c r="AA49" s="20"/>
      <c r="AB49" s="20">
        <f>VLOOKUP(A:A,[1]Sheet1!$A$1:$J$65536,9,0)</f>
        <v>35</v>
      </c>
      <c r="AC49" s="20"/>
      <c r="AD49" s="20">
        <f>VLOOKUP(A:A,[1]Sheet1!$A$1:$J$65536,10,0)</f>
        <v>0</v>
      </c>
      <c r="AE49" s="21"/>
    </row>
    <row r="50" spans="1:31" ht="36.75" hidden="1">
      <c r="A50" s="8">
        <v>734</v>
      </c>
      <c r="B50" s="9" t="s">
        <v>75</v>
      </c>
      <c r="C50" s="10" t="s">
        <v>39</v>
      </c>
      <c r="D50" s="11"/>
      <c r="E50" s="11"/>
      <c r="F50" s="11">
        <v>6</v>
      </c>
      <c r="G50" s="11"/>
      <c r="H50" s="11">
        <v>2</v>
      </c>
      <c r="I50" s="11"/>
      <c r="J50" s="11"/>
      <c r="K50" s="11"/>
      <c r="L50" s="14">
        <v>2</v>
      </c>
      <c r="M50" s="14"/>
      <c r="N50" s="14">
        <v>1</v>
      </c>
      <c r="O50" s="14"/>
      <c r="P50" s="15"/>
      <c r="Q50" s="15"/>
      <c r="R50" s="15">
        <f>VLOOKUP(A:A,[2]查询时间段分门店销售汇总!$A$1:$L$65536,11,0)</f>
        <v>2</v>
      </c>
      <c r="S50" s="15"/>
      <c r="T50" s="18">
        <f>VLOOKUP(A:A,[1]Sheet1!$A$1:$J$65536,5,0)</f>
        <v>0</v>
      </c>
      <c r="U50" s="18"/>
      <c r="V50" s="18">
        <f>VLOOKUP(A:A,[1]Sheet1!$A$1:$J$65536,6,0)</f>
        <v>1</v>
      </c>
      <c r="W50" s="18"/>
      <c r="X50" s="18">
        <f>VLOOKUP(A:A,[1]Sheet1!$A$1:$J$65536,7,0)</f>
        <v>0</v>
      </c>
      <c r="Y50" s="18"/>
      <c r="Z50" s="20">
        <f>VLOOKUP(A:A,[1]Sheet1!$A$1:$J$65536,8,0)</f>
        <v>100</v>
      </c>
      <c r="AA50" s="20"/>
      <c r="AB50" s="20">
        <f>VLOOKUP(A:A,[1]Sheet1!$A$1:$J$65536,9,0)</f>
        <v>35</v>
      </c>
      <c r="AC50" s="20"/>
      <c r="AD50" s="20">
        <f>VLOOKUP(A:A,[1]Sheet1!$A$1:$J$65536,10,0)</f>
        <v>0</v>
      </c>
      <c r="AE50" s="21"/>
    </row>
    <row r="51" spans="1:31" ht="24.75" hidden="1">
      <c r="A51" s="8">
        <v>377</v>
      </c>
      <c r="B51" s="9" t="s">
        <v>76</v>
      </c>
      <c r="C51" s="10" t="s">
        <v>31</v>
      </c>
      <c r="D51" s="11"/>
      <c r="E51" s="11"/>
      <c r="F51" s="11">
        <v>6</v>
      </c>
      <c r="G51" s="11"/>
      <c r="H51" s="11">
        <v>2</v>
      </c>
      <c r="I51" s="11"/>
      <c r="J51" s="11"/>
      <c r="K51" s="11"/>
      <c r="L51" s="14">
        <v>2</v>
      </c>
      <c r="M51" s="14"/>
      <c r="N51" s="14">
        <v>1</v>
      </c>
      <c r="O51" s="14"/>
      <c r="P51" s="15"/>
      <c r="Q51" s="15"/>
      <c r="R51" s="15">
        <f>VLOOKUP(A:A,[2]查询时间段分门店销售汇总!$A$1:$L$65536,11,0)</f>
        <v>2</v>
      </c>
      <c r="S51" s="15"/>
      <c r="T51" s="18">
        <f>VLOOKUP(A:A,[1]Sheet1!$A$1:$J$65536,5,0)</f>
        <v>0</v>
      </c>
      <c r="U51" s="18"/>
      <c r="V51" s="18">
        <f>VLOOKUP(A:A,[1]Sheet1!$A$1:$J$65536,6,0)</f>
        <v>1</v>
      </c>
      <c r="W51" s="18"/>
      <c r="X51" s="18">
        <f>VLOOKUP(A:A,[1]Sheet1!$A$1:$J$65536,7,0)</f>
        <v>0</v>
      </c>
      <c r="Y51" s="18"/>
      <c r="Z51" s="20">
        <f>VLOOKUP(A:A,[1]Sheet1!$A$1:$J$65536,8,0)</f>
        <v>100</v>
      </c>
      <c r="AA51" s="20"/>
      <c r="AB51" s="20">
        <f>VLOOKUP(A:A,[1]Sheet1!$A$1:$J$65536,9,0)</f>
        <v>35</v>
      </c>
      <c r="AC51" s="20"/>
      <c r="AD51" s="20">
        <f>VLOOKUP(A:A,[1]Sheet1!$A$1:$J$65536,10,0)</f>
        <v>0</v>
      </c>
      <c r="AE51" s="21"/>
    </row>
    <row r="52" spans="1:31" ht="36.75" hidden="1">
      <c r="A52" s="8">
        <v>721</v>
      </c>
      <c r="B52" s="9" t="s">
        <v>77</v>
      </c>
      <c r="C52" s="10" t="s">
        <v>17</v>
      </c>
      <c r="D52" s="11"/>
      <c r="E52" s="11"/>
      <c r="F52" s="11">
        <v>6</v>
      </c>
      <c r="G52" s="11"/>
      <c r="H52" s="11">
        <v>2</v>
      </c>
      <c r="I52" s="11"/>
      <c r="J52" s="11"/>
      <c r="K52" s="11"/>
      <c r="L52" s="14">
        <v>2</v>
      </c>
      <c r="M52" s="14"/>
      <c r="N52" s="14">
        <v>1</v>
      </c>
      <c r="O52" s="14"/>
      <c r="P52" s="15"/>
      <c r="Q52" s="15"/>
      <c r="R52" s="15">
        <f>VLOOKUP(A:A,[2]查询时间段分门店销售汇总!$A$1:$L$65536,11,0)</f>
        <v>2</v>
      </c>
      <c r="S52" s="15"/>
      <c r="T52" s="18">
        <f>VLOOKUP(A:A,[1]Sheet1!$A$1:$J$65536,5,0)</f>
        <v>0</v>
      </c>
      <c r="U52" s="18"/>
      <c r="V52" s="18">
        <f>VLOOKUP(A:A,[1]Sheet1!$A$1:$J$65536,6,0)</f>
        <v>1</v>
      </c>
      <c r="W52" s="18"/>
      <c r="X52" s="18">
        <f>VLOOKUP(A:A,[1]Sheet1!$A$1:$J$65536,7,0)</f>
        <v>0</v>
      </c>
      <c r="Y52" s="18"/>
      <c r="Z52" s="20">
        <f>VLOOKUP(A:A,[1]Sheet1!$A$1:$J$65536,8,0)</f>
        <v>100</v>
      </c>
      <c r="AA52" s="20"/>
      <c r="AB52" s="20">
        <f>VLOOKUP(A:A,[1]Sheet1!$A$1:$J$65536,9,0)</f>
        <v>35</v>
      </c>
      <c r="AC52" s="20"/>
      <c r="AD52" s="20">
        <f>VLOOKUP(A:A,[1]Sheet1!$A$1:$J$65536,10,0)</f>
        <v>0</v>
      </c>
      <c r="AE52" s="21"/>
    </row>
    <row r="53" spans="1:31" ht="24.75" hidden="1">
      <c r="A53" s="8">
        <v>598</v>
      </c>
      <c r="B53" s="9" t="s">
        <v>78</v>
      </c>
      <c r="C53" s="10" t="s">
        <v>37</v>
      </c>
      <c r="D53" s="11"/>
      <c r="E53" s="11"/>
      <c r="F53" s="11">
        <v>5</v>
      </c>
      <c r="G53" s="11"/>
      <c r="H53" s="11">
        <v>2</v>
      </c>
      <c r="I53" s="11"/>
      <c r="J53" s="11"/>
      <c r="K53" s="11"/>
      <c r="L53" s="14">
        <v>2</v>
      </c>
      <c r="M53" s="14"/>
      <c r="N53" s="14">
        <v>1</v>
      </c>
      <c r="O53" s="14"/>
      <c r="P53" s="15"/>
      <c r="Q53" s="15"/>
      <c r="R53" s="15">
        <f>VLOOKUP(A:A,[2]查询时间段分门店销售汇总!$A$1:$L$65536,11,0)</f>
        <v>2</v>
      </c>
      <c r="S53" s="15"/>
      <c r="T53" s="18">
        <f>VLOOKUP(A:A,[1]Sheet1!$A$1:$J$65536,5,0)</f>
        <v>0</v>
      </c>
      <c r="U53" s="18"/>
      <c r="V53" s="18">
        <f>VLOOKUP(A:A,[1]Sheet1!$A$1:$J$65536,6,0)</f>
        <v>1</v>
      </c>
      <c r="W53" s="18"/>
      <c r="X53" s="18">
        <f>VLOOKUP(A:A,[1]Sheet1!$A$1:$J$65536,7,0)</f>
        <v>0</v>
      </c>
      <c r="Y53" s="18"/>
      <c r="Z53" s="20">
        <f>VLOOKUP(A:A,[1]Sheet1!$A$1:$J$65536,8,0)</f>
        <v>100</v>
      </c>
      <c r="AA53" s="20"/>
      <c r="AB53" s="20">
        <f>VLOOKUP(A:A,[1]Sheet1!$A$1:$J$65536,9,0)</f>
        <v>35</v>
      </c>
      <c r="AC53" s="20"/>
      <c r="AD53" s="20">
        <f>VLOOKUP(A:A,[1]Sheet1!$A$1:$J$65536,10,0)</f>
        <v>0</v>
      </c>
      <c r="AE53" s="21"/>
    </row>
    <row r="54" spans="1:31" ht="24.75" hidden="1">
      <c r="A54" s="8">
        <v>515</v>
      </c>
      <c r="B54" s="9" t="s">
        <v>79</v>
      </c>
      <c r="C54" s="10" t="s">
        <v>22</v>
      </c>
      <c r="D54" s="11"/>
      <c r="E54" s="11"/>
      <c r="F54" s="11">
        <v>5</v>
      </c>
      <c r="G54" s="11"/>
      <c r="H54" s="11">
        <v>2</v>
      </c>
      <c r="I54" s="11"/>
      <c r="J54" s="11"/>
      <c r="K54" s="11"/>
      <c r="L54" s="14">
        <v>2</v>
      </c>
      <c r="M54" s="14"/>
      <c r="N54" s="14">
        <v>1</v>
      </c>
      <c r="O54" s="14"/>
      <c r="P54" s="15"/>
      <c r="Q54" s="15"/>
      <c r="R54" s="15">
        <f>VLOOKUP(A:A,[2]查询时间段分门店销售汇总!$A$1:$L$65536,11,0)</f>
        <v>2</v>
      </c>
      <c r="S54" s="15"/>
      <c r="T54" s="18">
        <f>VLOOKUP(A:A,[1]Sheet1!$A$1:$J$65536,5,0)</f>
        <v>0</v>
      </c>
      <c r="U54" s="18"/>
      <c r="V54" s="18">
        <f>VLOOKUP(A:A,[1]Sheet1!$A$1:$J$65536,6,0)</f>
        <v>1</v>
      </c>
      <c r="W54" s="18"/>
      <c r="X54" s="18">
        <f>VLOOKUP(A:A,[1]Sheet1!$A$1:$J$65536,7,0)</f>
        <v>0</v>
      </c>
      <c r="Y54" s="18"/>
      <c r="Z54" s="20">
        <f>VLOOKUP(A:A,[1]Sheet1!$A$1:$J$65536,8,0)</f>
        <v>100</v>
      </c>
      <c r="AA54" s="20"/>
      <c r="AB54" s="20">
        <f>VLOOKUP(A:A,[1]Sheet1!$A$1:$J$65536,9,0)</f>
        <v>35</v>
      </c>
      <c r="AC54" s="20"/>
      <c r="AD54" s="20">
        <f>VLOOKUP(A:A,[1]Sheet1!$A$1:$J$65536,10,0)</f>
        <v>0</v>
      </c>
      <c r="AE54" s="21"/>
    </row>
    <row r="55" spans="1:31" ht="36.75" hidden="1">
      <c r="A55" s="8">
        <v>706</v>
      </c>
      <c r="B55" s="9" t="s">
        <v>80</v>
      </c>
      <c r="C55" s="10" t="s">
        <v>60</v>
      </c>
      <c r="D55" s="11"/>
      <c r="E55" s="11"/>
      <c r="F55" s="11">
        <v>5</v>
      </c>
      <c r="G55" s="11"/>
      <c r="H55" s="11">
        <v>2</v>
      </c>
      <c r="I55" s="11"/>
      <c r="J55" s="11"/>
      <c r="K55" s="11"/>
      <c r="L55" s="14">
        <v>2</v>
      </c>
      <c r="M55" s="14"/>
      <c r="N55" s="14">
        <v>1</v>
      </c>
      <c r="O55" s="14"/>
      <c r="P55" s="15"/>
      <c r="Q55" s="15"/>
      <c r="R55" s="15">
        <f>VLOOKUP(A:A,[2]查询时间段分门店销售汇总!$A$1:$L$65536,11,0)</f>
        <v>2</v>
      </c>
      <c r="S55" s="15"/>
      <c r="T55" s="18">
        <f>VLOOKUP(A:A,[1]Sheet1!$A$1:$J$65536,5,0)</f>
        <v>0</v>
      </c>
      <c r="U55" s="18"/>
      <c r="V55" s="18">
        <f>VLOOKUP(A:A,[1]Sheet1!$A$1:$J$65536,6,0)</f>
        <v>1</v>
      </c>
      <c r="W55" s="18"/>
      <c r="X55" s="18">
        <f>VLOOKUP(A:A,[1]Sheet1!$A$1:$J$65536,7,0)</f>
        <v>0</v>
      </c>
      <c r="Y55" s="18"/>
      <c r="Z55" s="20">
        <f>VLOOKUP(A:A,[1]Sheet1!$A$1:$J$65536,8,0)</f>
        <v>100</v>
      </c>
      <c r="AA55" s="20"/>
      <c r="AB55" s="20">
        <f>VLOOKUP(A:A,[1]Sheet1!$A$1:$J$65536,9,0)</f>
        <v>35</v>
      </c>
      <c r="AC55" s="20"/>
      <c r="AD55" s="20">
        <f>VLOOKUP(A:A,[1]Sheet1!$A$1:$J$65536,10,0)</f>
        <v>0</v>
      </c>
      <c r="AE55" s="21"/>
    </row>
    <row r="56" spans="1:31" ht="24.75" hidden="1">
      <c r="A56" s="8">
        <v>709</v>
      </c>
      <c r="B56" s="9" t="s">
        <v>81</v>
      </c>
      <c r="C56" s="10" t="s">
        <v>48</v>
      </c>
      <c r="D56" s="11"/>
      <c r="E56" s="11"/>
      <c r="F56" s="11">
        <v>5</v>
      </c>
      <c r="G56" s="11"/>
      <c r="H56" s="11">
        <v>2</v>
      </c>
      <c r="I56" s="11"/>
      <c r="J56" s="11"/>
      <c r="K56" s="11"/>
      <c r="L56" s="14">
        <v>2</v>
      </c>
      <c r="M56" s="14"/>
      <c r="N56" s="14">
        <v>1</v>
      </c>
      <c r="O56" s="14"/>
      <c r="P56" s="15"/>
      <c r="Q56" s="15"/>
      <c r="R56" s="15">
        <f>VLOOKUP(A:A,[2]查询时间段分门店销售汇总!$A$1:$L$65536,11,0)</f>
        <v>2</v>
      </c>
      <c r="S56" s="15"/>
      <c r="T56" s="18">
        <f>VLOOKUP(A:A,[1]Sheet1!$A$1:$J$65536,5,0)</f>
        <v>0</v>
      </c>
      <c r="U56" s="18"/>
      <c r="V56" s="18">
        <f>VLOOKUP(A:A,[1]Sheet1!$A$1:$J$65536,6,0)</f>
        <v>1</v>
      </c>
      <c r="W56" s="18"/>
      <c r="X56" s="18">
        <f>VLOOKUP(A:A,[1]Sheet1!$A$1:$J$65536,7,0)</f>
        <v>0</v>
      </c>
      <c r="Y56" s="18"/>
      <c r="Z56" s="20">
        <f>VLOOKUP(A:A,[1]Sheet1!$A$1:$J$65536,8,0)</f>
        <v>100</v>
      </c>
      <c r="AA56" s="20"/>
      <c r="AB56" s="20">
        <f>VLOOKUP(A:A,[1]Sheet1!$A$1:$J$65536,9,0)</f>
        <v>35</v>
      </c>
      <c r="AC56" s="20"/>
      <c r="AD56" s="20">
        <f>VLOOKUP(A:A,[1]Sheet1!$A$1:$J$65536,10,0)</f>
        <v>0</v>
      </c>
      <c r="AE56" s="21"/>
    </row>
    <row r="57" spans="1:31" ht="24.75" hidden="1">
      <c r="A57" s="8">
        <v>516</v>
      </c>
      <c r="B57" s="9" t="s">
        <v>82</v>
      </c>
      <c r="C57" s="10" t="s">
        <v>15</v>
      </c>
      <c r="D57" s="11"/>
      <c r="E57" s="11"/>
      <c r="F57" s="11">
        <v>5</v>
      </c>
      <c r="G57" s="11"/>
      <c r="H57" s="11">
        <v>2</v>
      </c>
      <c r="I57" s="11"/>
      <c r="J57" s="11"/>
      <c r="K57" s="11"/>
      <c r="L57" s="14">
        <v>2</v>
      </c>
      <c r="M57" s="14"/>
      <c r="N57" s="14">
        <v>1</v>
      </c>
      <c r="O57" s="14"/>
      <c r="P57" s="15"/>
      <c r="Q57" s="15"/>
      <c r="R57" s="15">
        <f>VLOOKUP(A:A,[2]查询时间段分门店销售汇总!$A$1:$L$65536,11,0)</f>
        <v>2</v>
      </c>
      <c r="S57" s="15"/>
      <c r="T57" s="18">
        <f>VLOOKUP(A:A,[1]Sheet1!$A$1:$J$65536,5,0)</f>
        <v>0</v>
      </c>
      <c r="U57" s="18"/>
      <c r="V57" s="18">
        <f>VLOOKUP(A:A,[1]Sheet1!$A$1:$J$65536,6,0)</f>
        <v>1</v>
      </c>
      <c r="W57" s="18"/>
      <c r="X57" s="18">
        <f>VLOOKUP(A:A,[1]Sheet1!$A$1:$J$65536,7,0)</f>
        <v>0</v>
      </c>
      <c r="Y57" s="18"/>
      <c r="Z57" s="20">
        <f>VLOOKUP(A:A,[1]Sheet1!$A$1:$J$65536,8,0)</f>
        <v>100</v>
      </c>
      <c r="AA57" s="20"/>
      <c r="AB57" s="20">
        <f>VLOOKUP(A:A,[1]Sheet1!$A$1:$J$65536,9,0)</f>
        <v>35</v>
      </c>
      <c r="AC57" s="20"/>
      <c r="AD57" s="20">
        <f>VLOOKUP(A:A,[1]Sheet1!$A$1:$J$65536,10,0)</f>
        <v>0</v>
      </c>
      <c r="AE57" s="21"/>
    </row>
    <row r="58" spans="1:31" ht="24.75">
      <c r="A58" s="8">
        <v>704</v>
      </c>
      <c r="B58" s="9" t="s">
        <v>83</v>
      </c>
      <c r="C58" s="10" t="s">
        <v>60</v>
      </c>
      <c r="D58" s="11"/>
      <c r="E58" s="11"/>
      <c r="F58" s="11">
        <v>5</v>
      </c>
      <c r="G58" s="11"/>
      <c r="H58" s="26">
        <v>2</v>
      </c>
      <c r="I58" s="24">
        <v>0</v>
      </c>
      <c r="J58" s="11"/>
      <c r="K58" s="11"/>
      <c r="L58" s="14">
        <v>2</v>
      </c>
      <c r="M58" s="14"/>
      <c r="N58" s="14">
        <v>1</v>
      </c>
      <c r="O58" s="14"/>
      <c r="P58" s="15"/>
      <c r="Q58" s="15"/>
      <c r="R58" s="27">
        <f>VLOOKUP(A:A,[2]查询时间段分门店销售汇总!$A$1:$L$65536,11,0)</f>
        <v>2</v>
      </c>
      <c r="S58" s="25">
        <v>0</v>
      </c>
      <c r="T58" s="18">
        <f>VLOOKUP(A:A,[1]Sheet1!$A$1:$J$65536,5,0)</f>
        <v>0</v>
      </c>
      <c r="U58" s="18"/>
      <c r="V58" s="18">
        <f>VLOOKUP(A:A,[1]Sheet1!$A$1:$J$65536,6,0)</f>
        <v>1</v>
      </c>
      <c r="W58" s="18"/>
      <c r="X58" s="18">
        <f>VLOOKUP(A:A,[1]Sheet1!$A$1:$J$65536,7,0)</f>
        <v>0</v>
      </c>
      <c r="Y58" s="18"/>
      <c r="Z58" s="20">
        <f>VLOOKUP(A:A,[1]Sheet1!$A$1:$J$65536,8,0)</f>
        <v>100</v>
      </c>
      <c r="AA58" s="20"/>
      <c r="AB58" s="20">
        <f>VLOOKUP(A:A,[1]Sheet1!$A$1:$J$65536,9,0)</f>
        <v>35</v>
      </c>
      <c r="AC58" s="20"/>
      <c r="AD58" s="20">
        <f>VLOOKUP(A:A,[1]Sheet1!$A$1:$J$65536,10,0)</f>
        <v>0</v>
      </c>
      <c r="AE58" s="21"/>
    </row>
    <row r="59" spans="1:31" ht="36.75" hidden="1">
      <c r="A59" s="8">
        <v>584</v>
      </c>
      <c r="B59" s="9" t="s">
        <v>84</v>
      </c>
      <c r="C59" s="10" t="s">
        <v>26</v>
      </c>
      <c r="D59" s="11"/>
      <c r="E59" s="11"/>
      <c r="F59" s="11">
        <v>5</v>
      </c>
      <c r="G59" s="11"/>
      <c r="H59" s="11">
        <v>2</v>
      </c>
      <c r="I59" s="11"/>
      <c r="J59" s="11"/>
      <c r="K59" s="11"/>
      <c r="L59" s="14">
        <v>2</v>
      </c>
      <c r="M59" s="14"/>
      <c r="N59" s="14">
        <v>1</v>
      </c>
      <c r="O59" s="14"/>
      <c r="P59" s="15"/>
      <c r="Q59" s="15"/>
      <c r="R59" s="15">
        <f>VLOOKUP(A:A,[2]查询时间段分门店销售汇总!$A$1:$L$65536,11,0)</f>
        <v>2</v>
      </c>
      <c r="S59" s="15"/>
      <c r="T59" s="18">
        <f>VLOOKUP(A:A,[1]Sheet1!$A$1:$J$65536,5,0)</f>
        <v>0</v>
      </c>
      <c r="U59" s="18"/>
      <c r="V59" s="18">
        <f>VLOOKUP(A:A,[1]Sheet1!$A$1:$J$65536,6,0)</f>
        <v>1</v>
      </c>
      <c r="W59" s="18"/>
      <c r="X59" s="18">
        <f>VLOOKUP(A:A,[1]Sheet1!$A$1:$J$65536,7,0)</f>
        <v>0</v>
      </c>
      <c r="Y59" s="18"/>
      <c r="Z59" s="20">
        <f>VLOOKUP(A:A,[1]Sheet1!$A$1:$J$65536,8,0)</f>
        <v>100</v>
      </c>
      <c r="AA59" s="20"/>
      <c r="AB59" s="20">
        <f>VLOOKUP(A:A,[1]Sheet1!$A$1:$J$65536,9,0)</f>
        <v>35</v>
      </c>
      <c r="AC59" s="20"/>
      <c r="AD59" s="20">
        <f>VLOOKUP(A:A,[1]Sheet1!$A$1:$J$65536,10,0)</f>
        <v>0</v>
      </c>
      <c r="AE59" s="21"/>
    </row>
    <row r="60" spans="1:31" ht="24.75" hidden="1">
      <c r="A60" s="8">
        <v>737</v>
      </c>
      <c r="B60" s="9" t="s">
        <v>85</v>
      </c>
      <c r="C60" s="10" t="s">
        <v>31</v>
      </c>
      <c r="D60" s="11"/>
      <c r="E60" s="11"/>
      <c r="F60" s="11">
        <v>5</v>
      </c>
      <c r="G60" s="11"/>
      <c r="H60" s="11">
        <v>2</v>
      </c>
      <c r="I60" s="11"/>
      <c r="J60" s="11"/>
      <c r="K60" s="11"/>
      <c r="L60" s="14">
        <v>2</v>
      </c>
      <c r="M60" s="14"/>
      <c r="N60" s="14">
        <v>1</v>
      </c>
      <c r="O60" s="14"/>
      <c r="P60" s="15"/>
      <c r="Q60" s="15"/>
      <c r="R60" s="15">
        <f>VLOOKUP(A:A,[2]查询时间段分门店销售汇总!$A$1:$L$65536,11,0)</f>
        <v>2</v>
      </c>
      <c r="S60" s="15"/>
      <c r="T60" s="18">
        <f>VLOOKUP(A:A,[1]Sheet1!$A$1:$J$65536,5,0)</f>
        <v>0</v>
      </c>
      <c r="U60" s="18"/>
      <c r="V60" s="18">
        <f>VLOOKUP(A:A,[1]Sheet1!$A$1:$J$65536,6,0)</f>
        <v>1</v>
      </c>
      <c r="W60" s="18"/>
      <c r="X60" s="18">
        <f>VLOOKUP(A:A,[1]Sheet1!$A$1:$J$65536,7,0)</f>
        <v>0</v>
      </c>
      <c r="Y60" s="18"/>
      <c r="Z60" s="20">
        <f>VLOOKUP(A:A,[1]Sheet1!$A$1:$J$65536,8,0)</f>
        <v>100</v>
      </c>
      <c r="AA60" s="20"/>
      <c r="AB60" s="20">
        <f>VLOOKUP(A:A,[1]Sheet1!$A$1:$J$65536,9,0)</f>
        <v>35</v>
      </c>
      <c r="AC60" s="20"/>
      <c r="AD60" s="20">
        <f>VLOOKUP(A:A,[1]Sheet1!$A$1:$J$65536,10,0)</f>
        <v>0</v>
      </c>
      <c r="AE60" s="21"/>
    </row>
    <row r="61" spans="1:31" ht="24.75" hidden="1">
      <c r="A61" s="8">
        <v>572</v>
      </c>
      <c r="B61" s="9" t="s">
        <v>86</v>
      </c>
      <c r="C61" s="10" t="s">
        <v>39</v>
      </c>
      <c r="D61" s="11"/>
      <c r="E61" s="11"/>
      <c r="F61" s="11">
        <v>5</v>
      </c>
      <c r="G61" s="11"/>
      <c r="H61" s="11">
        <v>2</v>
      </c>
      <c r="I61" s="11"/>
      <c r="J61" s="11"/>
      <c r="K61" s="11"/>
      <c r="L61" s="14">
        <v>2</v>
      </c>
      <c r="M61" s="14"/>
      <c r="N61" s="14">
        <v>1</v>
      </c>
      <c r="O61" s="14"/>
      <c r="P61" s="15"/>
      <c r="Q61" s="15"/>
      <c r="R61" s="15">
        <f>VLOOKUP(A:A,[2]查询时间段分门店销售汇总!$A$1:$L$65536,11,0)</f>
        <v>2</v>
      </c>
      <c r="S61" s="15"/>
      <c r="T61" s="18">
        <f>VLOOKUP(A:A,[1]Sheet1!$A$1:$J$65536,5,0)</f>
        <v>0</v>
      </c>
      <c r="U61" s="18"/>
      <c r="V61" s="18">
        <f>VLOOKUP(A:A,[1]Sheet1!$A$1:$J$65536,6,0)</f>
        <v>1</v>
      </c>
      <c r="W61" s="18"/>
      <c r="X61" s="18">
        <f>VLOOKUP(A:A,[1]Sheet1!$A$1:$J$65536,7,0)</f>
        <v>0</v>
      </c>
      <c r="Y61" s="18"/>
      <c r="Z61" s="20">
        <f>VLOOKUP(A:A,[1]Sheet1!$A$1:$J$65536,8,0)</f>
        <v>100</v>
      </c>
      <c r="AA61" s="20"/>
      <c r="AB61" s="20">
        <f>VLOOKUP(A:A,[1]Sheet1!$A$1:$J$65536,9,0)</f>
        <v>35</v>
      </c>
      <c r="AC61" s="20"/>
      <c r="AD61" s="20">
        <f>VLOOKUP(A:A,[1]Sheet1!$A$1:$J$65536,10,0)</f>
        <v>0</v>
      </c>
      <c r="AE61" s="21"/>
    </row>
    <row r="62" spans="1:31" ht="36.75" hidden="1">
      <c r="A62" s="8">
        <v>518</v>
      </c>
      <c r="B62" s="9" t="s">
        <v>87</v>
      </c>
      <c r="C62" s="10" t="s">
        <v>48</v>
      </c>
      <c r="D62" s="11"/>
      <c r="E62" s="11"/>
      <c r="F62" s="11">
        <v>5</v>
      </c>
      <c r="G62" s="11"/>
      <c r="H62" s="11">
        <v>2</v>
      </c>
      <c r="I62" s="11"/>
      <c r="J62" s="11"/>
      <c r="K62" s="11"/>
      <c r="L62" s="14">
        <v>2</v>
      </c>
      <c r="M62" s="14"/>
      <c r="N62" s="14">
        <v>1</v>
      </c>
      <c r="O62" s="14"/>
      <c r="P62" s="15"/>
      <c r="Q62" s="15"/>
      <c r="R62" s="15">
        <f>VLOOKUP(A:A,[2]查询时间段分门店销售汇总!$A$1:$L$65536,11,0)</f>
        <v>2</v>
      </c>
      <c r="S62" s="15"/>
      <c r="T62" s="18">
        <f>VLOOKUP(A:A,[1]Sheet1!$A$1:$J$65536,5,0)</f>
        <v>0</v>
      </c>
      <c r="U62" s="18"/>
      <c r="V62" s="18">
        <f>VLOOKUP(A:A,[1]Sheet1!$A$1:$J$65536,6,0)</f>
        <v>1</v>
      </c>
      <c r="W62" s="18"/>
      <c r="X62" s="18">
        <f>VLOOKUP(A:A,[1]Sheet1!$A$1:$J$65536,7,0)</f>
        <v>0</v>
      </c>
      <c r="Y62" s="18"/>
      <c r="Z62" s="20">
        <f>VLOOKUP(A:A,[1]Sheet1!$A$1:$J$65536,8,0)</f>
        <v>100</v>
      </c>
      <c r="AA62" s="20"/>
      <c r="AB62" s="20">
        <f>VLOOKUP(A:A,[1]Sheet1!$A$1:$J$65536,9,0)</f>
        <v>35</v>
      </c>
      <c r="AC62" s="20"/>
      <c r="AD62" s="20">
        <f>VLOOKUP(A:A,[1]Sheet1!$A$1:$J$65536,10,0)</f>
        <v>0</v>
      </c>
      <c r="AE62" s="21"/>
    </row>
    <row r="63" spans="1:31" ht="24.75" hidden="1">
      <c r="A63" s="8">
        <v>731</v>
      </c>
      <c r="B63" s="9" t="s">
        <v>88</v>
      </c>
      <c r="C63" s="10" t="s">
        <v>20</v>
      </c>
      <c r="D63" s="11"/>
      <c r="E63" s="11"/>
      <c r="F63" s="11">
        <v>5</v>
      </c>
      <c r="G63" s="11"/>
      <c r="H63" s="11">
        <v>2</v>
      </c>
      <c r="I63" s="11"/>
      <c r="J63" s="11"/>
      <c r="K63" s="11"/>
      <c r="L63" s="14">
        <v>2</v>
      </c>
      <c r="M63" s="14"/>
      <c r="N63" s="14">
        <v>1</v>
      </c>
      <c r="O63" s="14"/>
      <c r="P63" s="15"/>
      <c r="Q63" s="15"/>
      <c r="R63" s="15">
        <f>VLOOKUP(A:A,[2]查询时间段分门店销售汇总!$A$1:$L$65536,11,0)</f>
        <v>2</v>
      </c>
      <c r="S63" s="15"/>
      <c r="T63" s="18">
        <f>VLOOKUP(A:A,[1]Sheet1!$A$1:$J$65536,5,0)</f>
        <v>0</v>
      </c>
      <c r="U63" s="18"/>
      <c r="V63" s="18">
        <f>VLOOKUP(A:A,[1]Sheet1!$A$1:$J$65536,6,0)</f>
        <v>1</v>
      </c>
      <c r="W63" s="18"/>
      <c r="X63" s="18">
        <f>VLOOKUP(A:A,[1]Sheet1!$A$1:$J$65536,7,0)</f>
        <v>0</v>
      </c>
      <c r="Y63" s="18"/>
      <c r="Z63" s="20">
        <f>VLOOKUP(A:A,[1]Sheet1!$A$1:$J$65536,8,0)</f>
        <v>100</v>
      </c>
      <c r="AA63" s="20"/>
      <c r="AB63" s="20">
        <f>VLOOKUP(A:A,[1]Sheet1!$A$1:$J$65536,9,0)</f>
        <v>35</v>
      </c>
      <c r="AC63" s="20"/>
      <c r="AD63" s="20">
        <f>VLOOKUP(A:A,[1]Sheet1!$A$1:$J$65536,10,0)</f>
        <v>0</v>
      </c>
      <c r="AE63" s="21"/>
    </row>
    <row r="64" spans="1:31" ht="36.75" hidden="1">
      <c r="A64" s="8">
        <v>395</v>
      </c>
      <c r="B64" s="9" t="s">
        <v>89</v>
      </c>
      <c r="C64" s="10" t="s">
        <v>24</v>
      </c>
      <c r="D64" s="11"/>
      <c r="E64" s="11"/>
      <c r="F64" s="11">
        <v>5</v>
      </c>
      <c r="G64" s="11"/>
      <c r="H64" s="11">
        <v>2</v>
      </c>
      <c r="I64" s="11"/>
      <c r="J64" s="11"/>
      <c r="K64" s="11"/>
      <c r="L64" s="14">
        <v>2</v>
      </c>
      <c r="M64" s="14"/>
      <c r="N64" s="14">
        <v>1</v>
      </c>
      <c r="O64" s="14"/>
      <c r="P64" s="15"/>
      <c r="Q64" s="15"/>
      <c r="R64" s="15">
        <f>VLOOKUP(A:A,[2]查询时间段分门店销售汇总!$A$1:$L$65536,11,0)</f>
        <v>2</v>
      </c>
      <c r="S64" s="15"/>
      <c r="T64" s="18">
        <f>VLOOKUP(A:A,[1]Sheet1!$A$1:$J$65536,5,0)</f>
        <v>0</v>
      </c>
      <c r="U64" s="18"/>
      <c r="V64" s="18">
        <f>VLOOKUP(A:A,[1]Sheet1!$A$1:$J$65536,6,0)</f>
        <v>1</v>
      </c>
      <c r="W64" s="18"/>
      <c r="X64" s="18">
        <f>VLOOKUP(A:A,[1]Sheet1!$A$1:$J$65536,7,0)</f>
        <v>0</v>
      </c>
      <c r="Y64" s="18"/>
      <c r="Z64" s="20">
        <f>VLOOKUP(A:A,[1]Sheet1!$A$1:$J$65536,8,0)</f>
        <v>100</v>
      </c>
      <c r="AA64" s="20"/>
      <c r="AB64" s="20">
        <f>VLOOKUP(A:A,[1]Sheet1!$A$1:$J$65536,9,0)</f>
        <v>35</v>
      </c>
      <c r="AC64" s="20"/>
      <c r="AD64" s="20">
        <f>VLOOKUP(A:A,[1]Sheet1!$A$1:$J$65536,10,0)</f>
        <v>0</v>
      </c>
      <c r="AE64" s="21"/>
    </row>
    <row r="65" spans="1:31" ht="36.75" hidden="1">
      <c r="A65" s="8">
        <v>708</v>
      </c>
      <c r="B65" s="9" t="s">
        <v>90</v>
      </c>
      <c r="C65" s="10" t="s">
        <v>60</v>
      </c>
      <c r="D65" s="11"/>
      <c r="E65" s="11"/>
      <c r="F65" s="11">
        <v>5</v>
      </c>
      <c r="G65" s="11"/>
      <c r="H65" s="11">
        <v>2</v>
      </c>
      <c r="I65" s="11"/>
      <c r="J65" s="11"/>
      <c r="K65" s="11"/>
      <c r="L65" s="14">
        <v>2</v>
      </c>
      <c r="M65" s="14"/>
      <c r="N65" s="14">
        <v>1</v>
      </c>
      <c r="O65" s="14"/>
      <c r="P65" s="15"/>
      <c r="Q65" s="15"/>
      <c r="R65" s="15">
        <f>VLOOKUP(A:A,[2]查询时间段分门店销售汇总!$A$1:$L$65536,11,0)</f>
        <v>2</v>
      </c>
      <c r="S65" s="15"/>
      <c r="T65" s="18">
        <f>VLOOKUP(A:A,[1]Sheet1!$A$1:$J$65536,5,0)</f>
        <v>0</v>
      </c>
      <c r="U65" s="18"/>
      <c r="V65" s="18">
        <f>VLOOKUP(A:A,[1]Sheet1!$A$1:$J$65536,6,0)</f>
        <v>1</v>
      </c>
      <c r="W65" s="18"/>
      <c r="X65" s="18">
        <f>VLOOKUP(A:A,[1]Sheet1!$A$1:$J$65536,7,0)</f>
        <v>0</v>
      </c>
      <c r="Y65" s="18"/>
      <c r="Z65" s="20">
        <f>VLOOKUP(A:A,[1]Sheet1!$A$1:$J$65536,8,0)</f>
        <v>100</v>
      </c>
      <c r="AA65" s="20"/>
      <c r="AB65" s="20">
        <f>VLOOKUP(A:A,[1]Sheet1!$A$1:$J$65536,9,0)</f>
        <v>35</v>
      </c>
      <c r="AC65" s="20"/>
      <c r="AD65" s="20">
        <f>VLOOKUP(A:A,[1]Sheet1!$A$1:$J$65536,10,0)</f>
        <v>0</v>
      </c>
      <c r="AE65" s="21"/>
    </row>
    <row r="66" spans="1:31" ht="24.75" hidden="1">
      <c r="A66" s="8">
        <v>587</v>
      </c>
      <c r="B66" s="9" t="s">
        <v>91</v>
      </c>
      <c r="C66" s="10" t="s">
        <v>60</v>
      </c>
      <c r="D66" s="11"/>
      <c r="E66" s="11"/>
      <c r="F66" s="11">
        <v>5</v>
      </c>
      <c r="G66" s="11"/>
      <c r="H66" s="11">
        <v>2</v>
      </c>
      <c r="I66" s="11"/>
      <c r="J66" s="11"/>
      <c r="K66" s="11"/>
      <c r="L66" s="14">
        <v>2</v>
      </c>
      <c r="M66" s="14"/>
      <c r="N66" s="14">
        <v>1</v>
      </c>
      <c r="O66" s="14"/>
      <c r="P66" s="15"/>
      <c r="Q66" s="15"/>
      <c r="R66" s="15">
        <f>VLOOKUP(A:A,[2]查询时间段分门店销售汇总!$A$1:$L$65536,11,0)</f>
        <v>2</v>
      </c>
      <c r="S66" s="15"/>
      <c r="T66" s="18">
        <f>VLOOKUP(A:A,[1]Sheet1!$A$1:$J$65536,5,0)</f>
        <v>0</v>
      </c>
      <c r="U66" s="18"/>
      <c r="V66" s="18">
        <f>VLOOKUP(A:A,[1]Sheet1!$A$1:$J$65536,6,0)</f>
        <v>1</v>
      </c>
      <c r="W66" s="18"/>
      <c r="X66" s="18">
        <f>VLOOKUP(A:A,[1]Sheet1!$A$1:$J$65536,7,0)</f>
        <v>0</v>
      </c>
      <c r="Y66" s="18"/>
      <c r="Z66" s="20">
        <f>VLOOKUP(A:A,[1]Sheet1!$A$1:$J$65536,8,0)</f>
        <v>100</v>
      </c>
      <c r="AA66" s="20"/>
      <c r="AB66" s="20">
        <f>VLOOKUP(A:A,[1]Sheet1!$A$1:$J$65536,9,0)</f>
        <v>35</v>
      </c>
      <c r="AC66" s="20"/>
      <c r="AD66" s="20">
        <f>VLOOKUP(A:A,[1]Sheet1!$A$1:$J$65536,10,0)</f>
        <v>0</v>
      </c>
      <c r="AE66" s="21"/>
    </row>
    <row r="67" spans="1:31" ht="24.75" hidden="1">
      <c r="A67" s="8">
        <v>723</v>
      </c>
      <c r="B67" s="9" t="s">
        <v>92</v>
      </c>
      <c r="C67" s="10" t="s">
        <v>37</v>
      </c>
      <c r="D67" s="11"/>
      <c r="E67" s="11"/>
      <c r="F67" s="11">
        <v>5</v>
      </c>
      <c r="G67" s="11"/>
      <c r="H67" s="11">
        <v>2</v>
      </c>
      <c r="I67" s="11"/>
      <c r="J67" s="11"/>
      <c r="K67" s="11"/>
      <c r="L67" s="14">
        <v>2</v>
      </c>
      <c r="M67" s="14"/>
      <c r="N67" s="14">
        <v>1</v>
      </c>
      <c r="O67" s="14"/>
      <c r="P67" s="15"/>
      <c r="Q67" s="15"/>
      <c r="R67" s="15">
        <f>VLOOKUP(A:A,[2]查询时间段分门店销售汇总!$A$1:$L$65536,11,0)</f>
        <v>2</v>
      </c>
      <c r="S67" s="15"/>
      <c r="T67" s="18">
        <f>VLOOKUP(A:A,[1]Sheet1!$A$1:$J$65536,5,0)</f>
        <v>0</v>
      </c>
      <c r="U67" s="18"/>
      <c r="V67" s="18">
        <f>VLOOKUP(A:A,[1]Sheet1!$A$1:$J$65536,6,0)</f>
        <v>1</v>
      </c>
      <c r="W67" s="18"/>
      <c r="X67" s="18">
        <f>VLOOKUP(A:A,[1]Sheet1!$A$1:$J$65536,7,0)</f>
        <v>0</v>
      </c>
      <c r="Y67" s="18"/>
      <c r="Z67" s="20">
        <f>VLOOKUP(A:A,[1]Sheet1!$A$1:$J$65536,8,0)</f>
        <v>100</v>
      </c>
      <c r="AA67" s="20"/>
      <c r="AB67" s="20">
        <f>VLOOKUP(A:A,[1]Sheet1!$A$1:$J$65536,9,0)</f>
        <v>35</v>
      </c>
      <c r="AC67" s="20"/>
      <c r="AD67" s="20">
        <f>VLOOKUP(A:A,[1]Sheet1!$A$1:$J$65536,10,0)</f>
        <v>0</v>
      </c>
      <c r="AE67" s="21"/>
    </row>
    <row r="68" spans="1:31" hidden="1">
      <c r="A68" s="8">
        <v>381</v>
      </c>
      <c r="B68" s="9" t="s">
        <v>93</v>
      </c>
      <c r="C68" s="10" t="s">
        <v>24</v>
      </c>
      <c r="D68" s="11"/>
      <c r="E68" s="11"/>
      <c r="F68" s="11">
        <v>5</v>
      </c>
      <c r="G68" s="11"/>
      <c r="H68" s="11">
        <v>2</v>
      </c>
      <c r="I68" s="11"/>
      <c r="J68" s="11"/>
      <c r="K68" s="11"/>
      <c r="L68" s="14">
        <v>2</v>
      </c>
      <c r="M68" s="14"/>
      <c r="N68" s="14">
        <v>1</v>
      </c>
      <c r="O68" s="14"/>
      <c r="P68" s="15"/>
      <c r="Q68" s="15"/>
      <c r="R68" s="15">
        <f>VLOOKUP(A:A,[2]查询时间段分门店销售汇总!$A$1:$L$65536,11,0)</f>
        <v>2</v>
      </c>
      <c r="S68" s="15"/>
      <c r="T68" s="18">
        <f>VLOOKUP(A:A,[1]Sheet1!$A$1:$J$65536,5,0)</f>
        <v>0</v>
      </c>
      <c r="U68" s="18"/>
      <c r="V68" s="18">
        <f>VLOOKUP(A:A,[1]Sheet1!$A$1:$J$65536,6,0)</f>
        <v>1</v>
      </c>
      <c r="W68" s="18"/>
      <c r="X68" s="18">
        <f>VLOOKUP(A:A,[1]Sheet1!$A$1:$J$65536,7,0)</f>
        <v>0</v>
      </c>
      <c r="Y68" s="18"/>
      <c r="Z68" s="20">
        <f>VLOOKUP(A:A,[1]Sheet1!$A$1:$J$65536,8,0)</f>
        <v>100</v>
      </c>
      <c r="AA68" s="20"/>
      <c r="AB68" s="20">
        <f>VLOOKUP(A:A,[1]Sheet1!$A$1:$J$65536,9,0)</f>
        <v>35</v>
      </c>
      <c r="AC68" s="20"/>
      <c r="AD68" s="20">
        <f>VLOOKUP(A:A,[1]Sheet1!$A$1:$J$65536,10,0)</f>
        <v>0</v>
      </c>
      <c r="AE68" s="21"/>
    </row>
    <row r="69" spans="1:31" ht="24.75" hidden="1">
      <c r="A69" s="8">
        <v>511</v>
      </c>
      <c r="B69" s="9" t="s">
        <v>94</v>
      </c>
      <c r="C69" s="10" t="s">
        <v>22</v>
      </c>
      <c r="D69" s="11"/>
      <c r="E69" s="11"/>
      <c r="F69" s="11">
        <v>5</v>
      </c>
      <c r="G69" s="11"/>
      <c r="H69" s="11">
        <v>2</v>
      </c>
      <c r="I69" s="11"/>
      <c r="J69" s="11"/>
      <c r="K69" s="11"/>
      <c r="L69" s="14">
        <v>2</v>
      </c>
      <c r="M69" s="14"/>
      <c r="N69" s="14">
        <v>1</v>
      </c>
      <c r="O69" s="14"/>
      <c r="P69" s="15"/>
      <c r="Q69" s="15"/>
      <c r="R69" s="15">
        <f>VLOOKUP(A:A,[2]查询时间段分门店销售汇总!$A$1:$L$65536,11,0)</f>
        <v>2</v>
      </c>
      <c r="S69" s="15"/>
      <c r="T69" s="18">
        <f>VLOOKUP(A:A,[1]Sheet1!$A$1:$J$65536,5,0)</f>
        <v>0</v>
      </c>
      <c r="U69" s="18"/>
      <c r="V69" s="18">
        <f>VLOOKUP(A:A,[1]Sheet1!$A$1:$J$65536,6,0)</f>
        <v>1</v>
      </c>
      <c r="W69" s="18"/>
      <c r="X69" s="18">
        <f>VLOOKUP(A:A,[1]Sheet1!$A$1:$J$65536,7,0)</f>
        <v>0</v>
      </c>
      <c r="Y69" s="18"/>
      <c r="Z69" s="20">
        <f>VLOOKUP(A:A,[1]Sheet1!$A$1:$J$65536,8,0)</f>
        <v>100</v>
      </c>
      <c r="AA69" s="20"/>
      <c r="AB69" s="20">
        <f>VLOOKUP(A:A,[1]Sheet1!$A$1:$J$65536,9,0)</f>
        <v>35</v>
      </c>
      <c r="AC69" s="20"/>
      <c r="AD69" s="20">
        <f>VLOOKUP(A:A,[1]Sheet1!$A$1:$J$65536,10,0)</f>
        <v>0</v>
      </c>
      <c r="AE69" s="21"/>
    </row>
    <row r="70" spans="1:31" ht="24.75" hidden="1">
      <c r="A70" s="8">
        <v>738</v>
      </c>
      <c r="B70" s="9" t="s">
        <v>95</v>
      </c>
      <c r="C70" s="10" t="s">
        <v>60</v>
      </c>
      <c r="D70" s="11"/>
      <c r="E70" s="11"/>
      <c r="F70" s="11">
        <v>5</v>
      </c>
      <c r="G70" s="11"/>
      <c r="H70" s="11">
        <v>2</v>
      </c>
      <c r="I70" s="11"/>
      <c r="J70" s="11"/>
      <c r="K70" s="11"/>
      <c r="L70" s="14">
        <v>2</v>
      </c>
      <c r="M70" s="14"/>
      <c r="N70" s="14">
        <v>1</v>
      </c>
      <c r="O70" s="14"/>
      <c r="P70" s="15"/>
      <c r="Q70" s="15"/>
      <c r="R70" s="15">
        <f>VLOOKUP(A:A,[2]查询时间段分门店销售汇总!$A$1:$L$65536,11,0)</f>
        <v>2</v>
      </c>
      <c r="S70" s="15"/>
      <c r="T70" s="18">
        <f>VLOOKUP(A:A,[1]Sheet1!$A$1:$J$65536,5,0)</f>
        <v>0</v>
      </c>
      <c r="U70" s="18"/>
      <c r="V70" s="18">
        <f>VLOOKUP(A:A,[1]Sheet1!$A$1:$J$65536,6,0)</f>
        <v>1</v>
      </c>
      <c r="W70" s="18"/>
      <c r="X70" s="18">
        <f>VLOOKUP(A:A,[1]Sheet1!$A$1:$J$65536,7,0)</f>
        <v>0</v>
      </c>
      <c r="Y70" s="18"/>
      <c r="Z70" s="20">
        <f>VLOOKUP(A:A,[1]Sheet1!$A$1:$J$65536,8,0)</f>
        <v>100</v>
      </c>
      <c r="AA70" s="20"/>
      <c r="AB70" s="20">
        <f>VLOOKUP(A:A,[1]Sheet1!$A$1:$J$65536,9,0)</f>
        <v>30</v>
      </c>
      <c r="AC70" s="20"/>
      <c r="AD70" s="20">
        <f>VLOOKUP(A:A,[1]Sheet1!$A$1:$J$65536,10,0)</f>
        <v>0</v>
      </c>
      <c r="AE70" s="21"/>
    </row>
    <row r="71" spans="1:31" ht="36.75" hidden="1">
      <c r="A71" s="8">
        <v>720</v>
      </c>
      <c r="B71" s="9" t="s">
        <v>96</v>
      </c>
      <c r="C71" s="10" t="s">
        <v>46</v>
      </c>
      <c r="D71" s="11"/>
      <c r="E71" s="11"/>
      <c r="F71" s="11">
        <v>5</v>
      </c>
      <c r="G71" s="11"/>
      <c r="H71" s="11">
        <v>2</v>
      </c>
      <c r="I71" s="11"/>
      <c r="J71" s="11"/>
      <c r="K71" s="11"/>
      <c r="L71" s="14">
        <v>2</v>
      </c>
      <c r="M71" s="14"/>
      <c r="N71" s="14">
        <v>1</v>
      </c>
      <c r="O71" s="14"/>
      <c r="P71" s="15"/>
      <c r="Q71" s="15"/>
      <c r="R71" s="15">
        <f>VLOOKUP(A:A,[2]查询时间段分门店销售汇总!$A$1:$L$65536,11,0)</f>
        <v>2</v>
      </c>
      <c r="S71" s="15"/>
      <c r="T71" s="18">
        <f>VLOOKUP(A:A,[1]Sheet1!$A$1:$J$65536,5,0)</f>
        <v>0</v>
      </c>
      <c r="U71" s="18"/>
      <c r="V71" s="18">
        <f>VLOOKUP(A:A,[1]Sheet1!$A$1:$J$65536,6,0)</f>
        <v>1</v>
      </c>
      <c r="W71" s="18"/>
      <c r="X71" s="18">
        <f>VLOOKUP(A:A,[1]Sheet1!$A$1:$J$65536,7,0)</f>
        <v>0</v>
      </c>
      <c r="Y71" s="18"/>
      <c r="Z71" s="20">
        <f>VLOOKUP(A:A,[1]Sheet1!$A$1:$J$65536,8,0)</f>
        <v>100</v>
      </c>
      <c r="AA71" s="20"/>
      <c r="AB71" s="20">
        <f>VLOOKUP(A:A,[1]Sheet1!$A$1:$J$65536,9,0)</f>
        <v>35</v>
      </c>
      <c r="AC71" s="20"/>
      <c r="AD71" s="20">
        <f>VLOOKUP(A:A,[1]Sheet1!$A$1:$J$65536,10,0)</f>
        <v>0</v>
      </c>
      <c r="AE71" s="21"/>
    </row>
    <row r="72" spans="1:31" ht="24.75" hidden="1">
      <c r="A72" s="8">
        <v>596</v>
      </c>
      <c r="B72" s="9" t="s">
        <v>97</v>
      </c>
      <c r="C72" s="10" t="s">
        <v>22</v>
      </c>
      <c r="D72" s="11"/>
      <c r="E72" s="11"/>
      <c r="F72" s="11">
        <v>5</v>
      </c>
      <c r="G72" s="11"/>
      <c r="H72" s="11">
        <v>2</v>
      </c>
      <c r="I72" s="11"/>
      <c r="J72" s="11"/>
      <c r="K72" s="11"/>
      <c r="L72" s="14">
        <v>2</v>
      </c>
      <c r="M72" s="14"/>
      <c r="N72" s="14">
        <v>1</v>
      </c>
      <c r="O72" s="14"/>
      <c r="P72" s="15"/>
      <c r="Q72" s="15"/>
      <c r="R72" s="15">
        <f>VLOOKUP(A:A,[2]查询时间段分门店销售汇总!$A$1:$L$65536,11,0)</f>
        <v>2</v>
      </c>
      <c r="S72" s="15"/>
      <c r="T72" s="18">
        <f>VLOOKUP(A:A,[1]Sheet1!$A$1:$J$65536,5,0)</f>
        <v>0</v>
      </c>
      <c r="U72" s="18"/>
      <c r="V72" s="18">
        <f>VLOOKUP(A:A,[1]Sheet1!$A$1:$J$65536,6,0)</f>
        <v>1</v>
      </c>
      <c r="W72" s="18"/>
      <c r="X72" s="18">
        <f>VLOOKUP(A:A,[1]Sheet1!$A$1:$J$65536,7,0)</f>
        <v>0</v>
      </c>
      <c r="Y72" s="18"/>
      <c r="Z72" s="20">
        <f>VLOOKUP(A:A,[1]Sheet1!$A$1:$J$65536,8,0)</f>
        <v>100</v>
      </c>
      <c r="AA72" s="20"/>
      <c r="AB72" s="20">
        <f>VLOOKUP(A:A,[1]Sheet1!$A$1:$J$65536,9,0)</f>
        <v>35</v>
      </c>
      <c r="AC72" s="20"/>
      <c r="AD72" s="20">
        <f>VLOOKUP(A:A,[1]Sheet1!$A$1:$J$65536,10,0)</f>
        <v>0</v>
      </c>
      <c r="AE72" s="21"/>
    </row>
    <row r="73" spans="1:31" ht="36.75" hidden="1">
      <c r="A73" s="8">
        <v>548</v>
      </c>
      <c r="B73" s="9" t="s">
        <v>98</v>
      </c>
      <c r="C73" s="10" t="s">
        <v>17</v>
      </c>
      <c r="D73" s="11"/>
      <c r="E73" s="11"/>
      <c r="F73" s="11">
        <v>5</v>
      </c>
      <c r="G73" s="11"/>
      <c r="H73" s="11">
        <v>2</v>
      </c>
      <c r="I73" s="11"/>
      <c r="J73" s="11"/>
      <c r="K73" s="11"/>
      <c r="L73" s="14">
        <v>2</v>
      </c>
      <c r="M73" s="14"/>
      <c r="N73" s="14">
        <v>1</v>
      </c>
      <c r="O73" s="14"/>
      <c r="P73" s="15"/>
      <c r="Q73" s="15"/>
      <c r="R73" s="15">
        <f>VLOOKUP(A:A,[2]查询时间段分门店销售汇总!$A$1:$L$65536,11,0)</f>
        <v>2</v>
      </c>
      <c r="S73" s="15"/>
      <c r="T73" s="18">
        <f>VLOOKUP(A:A,[1]Sheet1!$A$1:$J$65536,5,0)</f>
        <v>0</v>
      </c>
      <c r="U73" s="18"/>
      <c r="V73" s="18">
        <f>VLOOKUP(A:A,[1]Sheet1!$A$1:$J$65536,6,0)</f>
        <v>1</v>
      </c>
      <c r="W73" s="18"/>
      <c r="X73" s="18">
        <f>VLOOKUP(A:A,[1]Sheet1!$A$1:$J$65536,7,0)</f>
        <v>0</v>
      </c>
      <c r="Y73" s="18"/>
      <c r="Z73" s="20">
        <f>VLOOKUP(A:A,[1]Sheet1!$A$1:$J$65536,8,0)</f>
        <v>100</v>
      </c>
      <c r="AA73" s="20"/>
      <c r="AB73" s="20">
        <f>VLOOKUP(A:A,[1]Sheet1!$A$1:$J$65536,9,0)</f>
        <v>35</v>
      </c>
      <c r="AC73" s="20"/>
      <c r="AD73" s="20">
        <f>VLOOKUP(A:A,[1]Sheet1!$A$1:$J$65536,10,0)</f>
        <v>0</v>
      </c>
      <c r="AE73" s="21"/>
    </row>
    <row r="74" spans="1:31" hidden="1">
      <c r="A74" s="8">
        <v>545</v>
      </c>
      <c r="B74" s="9" t="s">
        <v>99</v>
      </c>
      <c r="C74" s="10" t="s">
        <v>22</v>
      </c>
      <c r="D74" s="11"/>
      <c r="E74" s="11"/>
      <c r="F74" s="11">
        <v>5</v>
      </c>
      <c r="G74" s="11"/>
      <c r="H74" s="11">
        <v>2</v>
      </c>
      <c r="I74" s="11"/>
      <c r="J74" s="11"/>
      <c r="K74" s="11"/>
      <c r="L74" s="14">
        <v>2</v>
      </c>
      <c r="M74" s="14"/>
      <c r="N74" s="14">
        <v>1</v>
      </c>
      <c r="O74" s="14"/>
      <c r="P74" s="15"/>
      <c r="Q74" s="15"/>
      <c r="R74" s="15">
        <f>VLOOKUP(A:A,[2]查询时间段分门店销售汇总!$A$1:$L$65536,11,0)</f>
        <v>2</v>
      </c>
      <c r="S74" s="15"/>
      <c r="T74" s="18">
        <f>VLOOKUP(A:A,[1]Sheet1!$A$1:$J$65536,5,0)</f>
        <v>0</v>
      </c>
      <c r="U74" s="18"/>
      <c r="V74" s="18">
        <f>VLOOKUP(A:A,[1]Sheet1!$A$1:$J$65536,6,0)</f>
        <v>1</v>
      </c>
      <c r="W74" s="18"/>
      <c r="X74" s="18">
        <f>VLOOKUP(A:A,[1]Sheet1!$A$1:$J$65536,7,0)</f>
        <v>0</v>
      </c>
      <c r="Y74" s="18"/>
      <c r="Z74" s="20">
        <f>VLOOKUP(A:A,[1]Sheet1!$A$1:$J$65536,8,0)</f>
        <v>100</v>
      </c>
      <c r="AA74" s="20"/>
      <c r="AB74" s="20">
        <f>VLOOKUP(A:A,[1]Sheet1!$A$1:$J$65536,9,0)</f>
        <v>35</v>
      </c>
      <c r="AC74" s="20"/>
      <c r="AD74" s="20">
        <f>VLOOKUP(A:A,[1]Sheet1!$A$1:$J$65536,10,0)</f>
        <v>0</v>
      </c>
      <c r="AE74" s="21"/>
    </row>
    <row r="75" spans="1:31" ht="36.75" hidden="1">
      <c r="A75" s="8">
        <v>573</v>
      </c>
      <c r="B75" s="9" t="s">
        <v>100</v>
      </c>
      <c r="C75" s="10" t="s">
        <v>101</v>
      </c>
      <c r="D75" s="11"/>
      <c r="E75" s="11"/>
      <c r="F75" s="11">
        <v>5</v>
      </c>
      <c r="G75" s="11"/>
      <c r="H75" s="11">
        <v>2</v>
      </c>
      <c r="I75" s="11"/>
      <c r="J75" s="11"/>
      <c r="K75" s="11"/>
      <c r="L75" s="14">
        <v>2</v>
      </c>
      <c r="M75" s="14"/>
      <c r="N75" s="14">
        <v>1</v>
      </c>
      <c r="O75" s="14"/>
      <c r="P75" s="15"/>
      <c r="Q75" s="15"/>
      <c r="R75" s="15">
        <f>VLOOKUP(A:A,[2]查询时间段分门店销售汇总!$A$1:$L$65536,11,0)</f>
        <v>2</v>
      </c>
      <c r="S75" s="15"/>
      <c r="T75" s="18">
        <f>VLOOKUP(A:A,[1]Sheet1!$A$1:$J$65536,5,0)</f>
        <v>0</v>
      </c>
      <c r="U75" s="18"/>
      <c r="V75" s="18">
        <f>VLOOKUP(A:A,[1]Sheet1!$A$1:$J$65536,6,0)</f>
        <v>1</v>
      </c>
      <c r="W75" s="18"/>
      <c r="X75" s="18">
        <f>VLOOKUP(A:A,[1]Sheet1!$A$1:$J$65536,7,0)</f>
        <v>0</v>
      </c>
      <c r="Y75" s="18"/>
      <c r="Z75" s="20">
        <f>VLOOKUP(A:A,[1]Sheet1!$A$1:$J$65536,8,0)</f>
        <v>100</v>
      </c>
      <c r="AA75" s="20"/>
      <c r="AB75" s="20">
        <f>VLOOKUP(A:A,[1]Sheet1!$A$1:$J$65536,9,0)</f>
        <v>35</v>
      </c>
      <c r="AC75" s="20"/>
      <c r="AD75" s="20">
        <f>VLOOKUP(A:A,[1]Sheet1!$A$1:$J$65536,10,0)</f>
        <v>0</v>
      </c>
      <c r="AE75" s="21"/>
    </row>
    <row r="76" spans="1:31" ht="24.75" hidden="1">
      <c r="A76" s="8">
        <v>727</v>
      </c>
      <c r="B76" s="9" t="s">
        <v>102</v>
      </c>
      <c r="C76" s="10" t="s">
        <v>24</v>
      </c>
      <c r="D76" s="11"/>
      <c r="E76" s="11"/>
      <c r="F76" s="11">
        <v>5</v>
      </c>
      <c r="G76" s="11"/>
      <c r="H76" s="11">
        <v>2</v>
      </c>
      <c r="I76" s="11"/>
      <c r="J76" s="11"/>
      <c r="K76" s="11"/>
      <c r="L76" s="14">
        <v>2</v>
      </c>
      <c r="M76" s="14"/>
      <c r="N76" s="14">
        <v>1</v>
      </c>
      <c r="O76" s="14"/>
      <c r="P76" s="15"/>
      <c r="Q76" s="15"/>
      <c r="R76" s="15">
        <f>VLOOKUP(A:A,[2]查询时间段分门店销售汇总!$A$1:$L$65536,11,0)</f>
        <v>2</v>
      </c>
      <c r="S76" s="15"/>
      <c r="T76" s="18">
        <f>VLOOKUP(A:A,[1]Sheet1!$A$1:$J$65536,5,0)</f>
        <v>0</v>
      </c>
      <c r="U76" s="18"/>
      <c r="V76" s="18">
        <f>VLOOKUP(A:A,[1]Sheet1!$A$1:$J$65536,6,0)</f>
        <v>1</v>
      </c>
      <c r="W76" s="18"/>
      <c r="X76" s="18">
        <f>VLOOKUP(A:A,[1]Sheet1!$A$1:$J$65536,7,0)</f>
        <v>0</v>
      </c>
      <c r="Y76" s="18"/>
      <c r="Z76" s="20">
        <f>VLOOKUP(A:A,[1]Sheet1!$A$1:$J$65536,8,0)</f>
        <v>100</v>
      </c>
      <c r="AA76" s="20"/>
      <c r="AB76" s="20">
        <f>VLOOKUP(A:A,[1]Sheet1!$A$1:$J$65536,9,0)</f>
        <v>35</v>
      </c>
      <c r="AC76" s="20"/>
      <c r="AD76" s="20">
        <f>VLOOKUP(A:A,[1]Sheet1!$A$1:$J$65536,10,0)</f>
        <v>0</v>
      </c>
      <c r="AE76" s="21"/>
    </row>
    <row r="77" spans="1:31" ht="36.75" hidden="1">
      <c r="A77" s="8">
        <v>732</v>
      </c>
      <c r="B77" s="9" t="s">
        <v>103</v>
      </c>
      <c r="C77" s="10" t="s">
        <v>17</v>
      </c>
      <c r="D77" s="11"/>
      <c r="E77" s="11"/>
      <c r="F77" s="11">
        <v>5</v>
      </c>
      <c r="G77" s="11"/>
      <c r="H77" s="11">
        <v>2</v>
      </c>
      <c r="I77" s="11"/>
      <c r="J77" s="11"/>
      <c r="K77" s="11"/>
      <c r="L77" s="14">
        <v>2</v>
      </c>
      <c r="M77" s="14"/>
      <c r="N77" s="14">
        <v>1</v>
      </c>
      <c r="O77" s="14"/>
      <c r="P77" s="15"/>
      <c r="Q77" s="15"/>
      <c r="R77" s="15">
        <f>VLOOKUP(A:A,[2]查询时间段分门店销售汇总!$A$1:$L$65536,11,0)</f>
        <v>2</v>
      </c>
      <c r="S77" s="15"/>
      <c r="T77" s="18">
        <f>VLOOKUP(A:A,[1]Sheet1!$A$1:$J$65536,5,0)</f>
        <v>0</v>
      </c>
      <c r="U77" s="18"/>
      <c r="V77" s="18">
        <f>VLOOKUP(A:A,[1]Sheet1!$A$1:$J$65536,6,0)</f>
        <v>1</v>
      </c>
      <c r="W77" s="18"/>
      <c r="X77" s="18">
        <f>VLOOKUP(A:A,[1]Sheet1!$A$1:$J$65536,7,0)</f>
        <v>0</v>
      </c>
      <c r="Y77" s="18"/>
      <c r="Z77" s="20">
        <f>VLOOKUP(A:A,[1]Sheet1!$A$1:$J$65536,8,0)</f>
        <v>100</v>
      </c>
      <c r="AA77" s="20"/>
      <c r="AB77" s="20">
        <f>VLOOKUP(A:A,[1]Sheet1!$A$1:$J$65536,9,0)</f>
        <v>35</v>
      </c>
      <c r="AC77" s="20"/>
      <c r="AD77" s="20">
        <f>VLOOKUP(A:A,[1]Sheet1!$A$1:$J$65536,10,0)</f>
        <v>0</v>
      </c>
      <c r="AE77" s="21"/>
    </row>
    <row r="78" spans="1:31" ht="24.75" hidden="1">
      <c r="A78" s="8">
        <v>361</v>
      </c>
      <c r="B78" s="9" t="s">
        <v>104</v>
      </c>
      <c r="C78" s="10" t="s">
        <v>39</v>
      </c>
      <c r="D78" s="11"/>
      <c r="E78" s="11"/>
      <c r="F78" s="11">
        <v>5</v>
      </c>
      <c r="G78" s="11"/>
      <c r="H78" s="11">
        <v>2</v>
      </c>
      <c r="I78" s="11"/>
      <c r="J78" s="11"/>
      <c r="K78" s="11"/>
      <c r="L78" s="14">
        <v>2</v>
      </c>
      <c r="M78" s="14"/>
      <c r="N78" s="14">
        <v>1</v>
      </c>
      <c r="O78" s="14"/>
      <c r="P78" s="15"/>
      <c r="Q78" s="15"/>
      <c r="R78" s="15">
        <f>VLOOKUP(A:A,[2]查询时间段分门店销售汇总!$A$1:$L$65536,11,0)</f>
        <v>2</v>
      </c>
      <c r="S78" s="15"/>
      <c r="T78" s="18">
        <f>VLOOKUP(A:A,[1]Sheet1!$A$1:$J$65536,5,0)</f>
        <v>0</v>
      </c>
      <c r="U78" s="18"/>
      <c r="V78" s="18">
        <f>VLOOKUP(A:A,[1]Sheet1!$A$1:$J$65536,6,0)</f>
        <v>1</v>
      </c>
      <c r="W78" s="18"/>
      <c r="X78" s="18">
        <f>VLOOKUP(A:A,[1]Sheet1!$A$1:$J$65536,7,0)</f>
        <v>0</v>
      </c>
      <c r="Y78" s="18"/>
      <c r="Z78" s="20">
        <f>VLOOKUP(A:A,[1]Sheet1!$A$1:$J$65536,8,0)</f>
        <v>100</v>
      </c>
      <c r="AA78" s="20"/>
      <c r="AB78" s="20">
        <f>VLOOKUP(A:A,[1]Sheet1!$A$1:$J$65536,9,0)</f>
        <v>35</v>
      </c>
      <c r="AC78" s="20"/>
      <c r="AD78" s="20">
        <f>VLOOKUP(A:A,[1]Sheet1!$A$1:$J$65536,10,0)</f>
        <v>0</v>
      </c>
      <c r="AE78" s="21"/>
    </row>
    <row r="79" spans="1:31" ht="36.75" hidden="1">
      <c r="A79" s="8">
        <v>593</v>
      </c>
      <c r="B79" s="9" t="s">
        <v>105</v>
      </c>
      <c r="C79" s="10" t="s">
        <v>48</v>
      </c>
      <c r="D79" s="11"/>
      <c r="E79" s="11"/>
      <c r="F79" s="11">
        <v>5</v>
      </c>
      <c r="G79" s="11"/>
      <c r="H79" s="11">
        <v>2</v>
      </c>
      <c r="I79" s="11"/>
      <c r="J79" s="11"/>
      <c r="K79" s="11"/>
      <c r="L79" s="14">
        <v>2</v>
      </c>
      <c r="M79" s="14"/>
      <c r="N79" s="14">
        <v>1</v>
      </c>
      <c r="O79" s="14"/>
      <c r="P79" s="15"/>
      <c r="Q79" s="15"/>
      <c r="R79" s="15">
        <f>VLOOKUP(A:A,[2]查询时间段分门店销售汇总!$A$1:$L$65536,11,0)</f>
        <v>2</v>
      </c>
      <c r="S79" s="15"/>
      <c r="T79" s="18">
        <f>VLOOKUP(A:A,[1]Sheet1!$A$1:$J$65536,5,0)</f>
        <v>0</v>
      </c>
      <c r="U79" s="18"/>
      <c r="V79" s="18">
        <f>VLOOKUP(A:A,[1]Sheet1!$A$1:$J$65536,6,0)</f>
        <v>1</v>
      </c>
      <c r="W79" s="18"/>
      <c r="X79" s="18">
        <f>VLOOKUP(A:A,[1]Sheet1!$A$1:$J$65536,7,0)</f>
        <v>0</v>
      </c>
      <c r="Y79" s="18"/>
      <c r="Z79" s="20">
        <f>VLOOKUP(A:A,[1]Sheet1!$A$1:$J$65536,8,0)</f>
        <v>100</v>
      </c>
      <c r="AA79" s="20"/>
      <c r="AB79" s="20">
        <f>VLOOKUP(A:A,[1]Sheet1!$A$1:$J$65536,9,0)</f>
        <v>35</v>
      </c>
      <c r="AC79" s="20"/>
      <c r="AD79" s="20">
        <f>VLOOKUP(A:A,[1]Sheet1!$A$1:$J$65536,10,0)</f>
        <v>0</v>
      </c>
      <c r="AE79" s="21"/>
    </row>
    <row r="80" spans="1:31" ht="36.75" hidden="1">
      <c r="A80" s="8">
        <v>549</v>
      </c>
      <c r="B80" s="9" t="s">
        <v>106</v>
      </c>
      <c r="C80" s="10" t="s">
        <v>46</v>
      </c>
      <c r="D80" s="11"/>
      <c r="E80" s="11"/>
      <c r="F80" s="11">
        <v>3</v>
      </c>
      <c r="G80" s="11"/>
      <c r="H80" s="11">
        <v>2</v>
      </c>
      <c r="I80" s="11"/>
      <c r="J80" s="11"/>
      <c r="K80" s="11"/>
      <c r="L80" s="14">
        <v>2</v>
      </c>
      <c r="M80" s="14"/>
      <c r="N80" s="14">
        <v>1</v>
      </c>
      <c r="O80" s="14"/>
      <c r="P80" s="15"/>
      <c r="Q80" s="15"/>
      <c r="R80" s="15">
        <f>VLOOKUP(A:A,[2]查询时间段分门店销售汇总!$A$1:$L$65536,11,0)</f>
        <v>2</v>
      </c>
      <c r="S80" s="15"/>
      <c r="T80" s="18">
        <f>VLOOKUP(A:A,[1]Sheet1!$A$1:$J$65536,5,0)</f>
        <v>0</v>
      </c>
      <c r="U80" s="18"/>
      <c r="V80" s="18">
        <f>VLOOKUP(A:A,[1]Sheet1!$A$1:$J$65536,6,0)</f>
        <v>1</v>
      </c>
      <c r="W80" s="18"/>
      <c r="X80" s="18">
        <f>VLOOKUP(A:A,[1]Sheet1!$A$1:$J$65536,7,0)</f>
        <v>0</v>
      </c>
      <c r="Y80" s="18"/>
      <c r="Z80" s="20">
        <f>VLOOKUP(A:A,[1]Sheet1!$A$1:$J$65536,8,0)</f>
        <v>100</v>
      </c>
      <c r="AA80" s="20"/>
      <c r="AB80" s="20">
        <f>VLOOKUP(A:A,[1]Sheet1!$A$1:$J$65536,9,0)</f>
        <v>35</v>
      </c>
      <c r="AC80" s="20"/>
      <c r="AD80" s="20">
        <f>VLOOKUP(A:A,[1]Sheet1!$A$1:$J$65536,10,0)</f>
        <v>0</v>
      </c>
      <c r="AE80" s="21"/>
    </row>
    <row r="81" spans="1:31" ht="24.75" hidden="1">
      <c r="A81" s="8">
        <v>718</v>
      </c>
      <c r="B81" s="9" t="s">
        <v>107</v>
      </c>
      <c r="C81" s="10" t="s">
        <v>108</v>
      </c>
      <c r="D81" s="11"/>
      <c r="E81" s="11"/>
      <c r="F81" s="11">
        <v>3</v>
      </c>
      <c r="G81" s="11"/>
      <c r="H81" s="11">
        <v>2</v>
      </c>
      <c r="I81" s="11"/>
      <c r="J81" s="11"/>
      <c r="K81" s="11"/>
      <c r="L81" s="14">
        <v>2</v>
      </c>
      <c r="M81" s="14"/>
      <c r="N81" s="14">
        <v>1</v>
      </c>
      <c r="O81" s="14"/>
      <c r="P81" s="15"/>
      <c r="Q81" s="15"/>
      <c r="R81" s="15">
        <f>VLOOKUP(A:A,[2]查询时间段分门店销售汇总!$A$1:$L$65536,11,0)</f>
        <v>2</v>
      </c>
      <c r="S81" s="15"/>
      <c r="T81" s="18">
        <f>VLOOKUP(A:A,[1]Sheet1!$A$1:$J$65536,5,0)</f>
        <v>0</v>
      </c>
      <c r="U81" s="18"/>
      <c r="V81" s="18">
        <f>VLOOKUP(A:A,[1]Sheet1!$A$1:$J$65536,6,0)</f>
        <v>1</v>
      </c>
      <c r="W81" s="18"/>
      <c r="X81" s="18">
        <f>VLOOKUP(A:A,[1]Sheet1!$A$1:$J$65536,7,0)</f>
        <v>0</v>
      </c>
      <c r="Y81" s="18"/>
      <c r="Z81" s="20">
        <f>VLOOKUP(A:A,[1]Sheet1!$A$1:$J$65536,8,0)</f>
        <v>100</v>
      </c>
      <c r="AA81" s="20"/>
      <c r="AB81" s="20">
        <f>VLOOKUP(A:A,[1]Sheet1!$A$1:$J$65536,9,0)</f>
        <v>30</v>
      </c>
      <c r="AC81" s="20"/>
      <c r="AD81" s="20">
        <f>VLOOKUP(A:A,[1]Sheet1!$A$1:$J$65536,10,0)</f>
        <v>0</v>
      </c>
      <c r="AE81" s="21"/>
    </row>
    <row r="82" spans="1:31" ht="24.75" hidden="1">
      <c r="A82" s="8">
        <v>714</v>
      </c>
      <c r="B82" s="9" t="s">
        <v>109</v>
      </c>
      <c r="C82" s="10" t="s">
        <v>15</v>
      </c>
      <c r="D82" s="11"/>
      <c r="E82" s="11"/>
      <c r="F82" s="11">
        <v>3</v>
      </c>
      <c r="G82" s="11"/>
      <c r="H82" s="11">
        <v>2</v>
      </c>
      <c r="I82" s="11"/>
      <c r="J82" s="11"/>
      <c r="K82" s="11"/>
      <c r="L82" s="14">
        <v>2</v>
      </c>
      <c r="M82" s="14"/>
      <c r="N82" s="14">
        <v>1</v>
      </c>
      <c r="O82" s="14"/>
      <c r="P82" s="15"/>
      <c r="Q82" s="15"/>
      <c r="R82" s="15">
        <f>VLOOKUP(A:A,[2]查询时间段分门店销售汇总!$A$1:$L$65536,11,0)</f>
        <v>2</v>
      </c>
      <c r="S82" s="15"/>
      <c r="T82" s="18">
        <f>VLOOKUP(A:A,[1]Sheet1!$A$1:$J$65536,5,0)</f>
        <v>0</v>
      </c>
      <c r="U82" s="18"/>
      <c r="V82" s="18">
        <f>VLOOKUP(A:A,[1]Sheet1!$A$1:$J$65536,6,0)</f>
        <v>1</v>
      </c>
      <c r="W82" s="18"/>
      <c r="X82" s="18">
        <f>VLOOKUP(A:A,[1]Sheet1!$A$1:$J$65536,7,0)</f>
        <v>0</v>
      </c>
      <c r="Y82" s="18"/>
      <c r="Z82" s="20">
        <f>VLOOKUP(A:A,[1]Sheet1!$A$1:$J$65536,8,0)</f>
        <v>100</v>
      </c>
      <c r="AA82" s="20"/>
      <c r="AB82" s="20">
        <f>VLOOKUP(A:A,[1]Sheet1!$A$1:$J$65536,9,0)</f>
        <v>35</v>
      </c>
      <c r="AC82" s="20"/>
      <c r="AD82" s="20">
        <f>VLOOKUP(A:A,[1]Sheet1!$A$1:$J$65536,10,0)</f>
        <v>0</v>
      </c>
      <c r="AE82" s="21"/>
    </row>
    <row r="83" spans="1:31" ht="36.75" hidden="1">
      <c r="A83" s="8">
        <v>710</v>
      </c>
      <c r="B83" s="9" t="s">
        <v>110</v>
      </c>
      <c r="C83" s="10" t="s">
        <v>60</v>
      </c>
      <c r="D83" s="11"/>
      <c r="E83" s="11"/>
      <c r="F83" s="11">
        <v>3</v>
      </c>
      <c r="G83" s="11"/>
      <c r="H83" s="11">
        <v>2</v>
      </c>
      <c r="I83" s="11"/>
      <c r="J83" s="11"/>
      <c r="K83" s="11"/>
      <c r="L83" s="14">
        <v>2</v>
      </c>
      <c r="M83" s="14"/>
      <c r="N83" s="14">
        <v>1</v>
      </c>
      <c r="O83" s="14"/>
      <c r="P83" s="15"/>
      <c r="Q83" s="15"/>
      <c r="R83" s="15">
        <f>VLOOKUP(A:A,[2]查询时间段分门店销售汇总!$A$1:$L$65536,11,0)</f>
        <v>2</v>
      </c>
      <c r="S83" s="15"/>
      <c r="T83" s="18">
        <f>VLOOKUP(A:A,[1]Sheet1!$A$1:$J$65536,5,0)</f>
        <v>0</v>
      </c>
      <c r="U83" s="18"/>
      <c r="V83" s="18">
        <f>VLOOKUP(A:A,[1]Sheet1!$A$1:$J$65536,6,0)</f>
        <v>1</v>
      </c>
      <c r="W83" s="18"/>
      <c r="X83" s="18">
        <f>VLOOKUP(A:A,[1]Sheet1!$A$1:$J$65536,7,0)</f>
        <v>0</v>
      </c>
      <c r="Y83" s="18"/>
      <c r="Z83" s="20">
        <f>VLOOKUP(A:A,[1]Sheet1!$A$1:$J$65536,8,0)</f>
        <v>100</v>
      </c>
      <c r="AA83" s="20"/>
      <c r="AB83" s="20">
        <f>VLOOKUP(A:A,[1]Sheet1!$A$1:$J$65536,9,0)</f>
        <v>35</v>
      </c>
      <c r="AC83" s="20"/>
      <c r="AD83" s="20">
        <f>VLOOKUP(A:A,[1]Sheet1!$A$1:$J$65536,10,0)</f>
        <v>0</v>
      </c>
      <c r="AE83" s="21"/>
    </row>
    <row r="84" spans="1:31" ht="36.75" hidden="1">
      <c r="A84" s="8">
        <v>716</v>
      </c>
      <c r="B84" s="9" t="s">
        <v>111</v>
      </c>
      <c r="C84" s="10" t="s">
        <v>46</v>
      </c>
      <c r="D84" s="11"/>
      <c r="E84" s="11"/>
      <c r="F84" s="11">
        <v>3</v>
      </c>
      <c r="G84" s="11"/>
      <c r="H84" s="11">
        <v>2</v>
      </c>
      <c r="I84" s="11"/>
      <c r="J84" s="11"/>
      <c r="K84" s="11"/>
      <c r="L84" s="14">
        <v>2</v>
      </c>
      <c r="M84" s="14"/>
      <c r="N84" s="14">
        <v>1</v>
      </c>
      <c r="O84" s="14"/>
      <c r="P84" s="15"/>
      <c r="Q84" s="15"/>
      <c r="R84" s="15">
        <f>VLOOKUP(A:A,[2]查询时间段分门店销售汇总!$A$1:$L$65536,11,0)</f>
        <v>2</v>
      </c>
      <c r="S84" s="15"/>
      <c r="T84" s="18">
        <f>VLOOKUP(A:A,[1]Sheet1!$A$1:$J$65536,5,0)</f>
        <v>0</v>
      </c>
      <c r="U84" s="18"/>
      <c r="V84" s="18">
        <f>VLOOKUP(A:A,[1]Sheet1!$A$1:$J$65536,6,0)</f>
        <v>1</v>
      </c>
      <c r="W84" s="18"/>
      <c r="X84" s="18">
        <f>VLOOKUP(A:A,[1]Sheet1!$A$1:$J$65536,7,0)</f>
        <v>0</v>
      </c>
      <c r="Y84" s="18"/>
      <c r="Z84" s="20">
        <f>VLOOKUP(A:A,[1]Sheet1!$A$1:$J$65536,8,0)</f>
        <v>100</v>
      </c>
      <c r="AA84" s="20"/>
      <c r="AB84" s="20">
        <f>VLOOKUP(A:A,[1]Sheet1!$A$1:$J$65536,9,0)</f>
        <v>35</v>
      </c>
      <c r="AC84" s="20"/>
      <c r="AD84" s="20">
        <f>VLOOKUP(A:A,[1]Sheet1!$A$1:$J$65536,10,0)</f>
        <v>0</v>
      </c>
      <c r="AE84" s="21"/>
    </row>
    <row r="85" spans="1:31" ht="24.75" hidden="1">
      <c r="A85" s="8">
        <v>399</v>
      </c>
      <c r="B85" s="9" t="s">
        <v>112</v>
      </c>
      <c r="C85" s="10" t="s">
        <v>31</v>
      </c>
      <c r="D85" s="11"/>
      <c r="E85" s="11"/>
      <c r="F85" s="11">
        <v>3</v>
      </c>
      <c r="G85" s="11"/>
      <c r="H85" s="11">
        <v>2</v>
      </c>
      <c r="I85" s="11"/>
      <c r="J85" s="11"/>
      <c r="K85" s="11"/>
      <c r="L85" s="14">
        <v>2</v>
      </c>
      <c r="M85" s="14"/>
      <c r="N85" s="14">
        <v>1</v>
      </c>
      <c r="O85" s="14"/>
      <c r="P85" s="15"/>
      <c r="Q85" s="15"/>
      <c r="R85" s="15">
        <f>VLOOKUP(A:A,[2]查询时间段分门店销售汇总!$A$1:$L$65536,11,0)</f>
        <v>2</v>
      </c>
      <c r="S85" s="15"/>
      <c r="T85" s="18">
        <f>VLOOKUP(A:A,[1]Sheet1!$A$1:$J$65536,5,0)</f>
        <v>0</v>
      </c>
      <c r="U85" s="18"/>
      <c r="V85" s="18">
        <f>VLOOKUP(A:A,[1]Sheet1!$A$1:$J$65536,6,0)</f>
        <v>1</v>
      </c>
      <c r="W85" s="18"/>
      <c r="X85" s="18">
        <f>VLOOKUP(A:A,[1]Sheet1!$A$1:$J$65536,7,0)</f>
        <v>0</v>
      </c>
      <c r="Y85" s="18"/>
      <c r="Z85" s="20">
        <f>VLOOKUP(A:A,[1]Sheet1!$A$1:$J$65536,8,0)</f>
        <v>100</v>
      </c>
      <c r="AA85" s="20"/>
      <c r="AB85" s="20">
        <f>VLOOKUP(A:A,[1]Sheet1!$A$1:$J$65536,9,0)</f>
        <v>35</v>
      </c>
      <c r="AC85" s="20"/>
      <c r="AD85" s="20">
        <f>VLOOKUP(A:A,[1]Sheet1!$A$1:$J$65536,10,0)</f>
        <v>0</v>
      </c>
      <c r="AE85" s="21"/>
    </row>
    <row r="86" spans="1:31" ht="36.75" hidden="1">
      <c r="A86" s="8">
        <v>733</v>
      </c>
      <c r="B86" s="9" t="s">
        <v>113</v>
      </c>
      <c r="C86" s="10" t="s">
        <v>101</v>
      </c>
      <c r="D86" s="11"/>
      <c r="E86" s="11"/>
      <c r="F86" s="11">
        <v>3</v>
      </c>
      <c r="G86" s="11"/>
      <c r="H86" s="11">
        <v>2</v>
      </c>
      <c r="I86" s="11"/>
      <c r="J86" s="11"/>
      <c r="K86" s="11"/>
      <c r="L86" s="14">
        <v>2</v>
      </c>
      <c r="M86" s="14"/>
      <c r="N86" s="14">
        <v>1</v>
      </c>
      <c r="O86" s="14"/>
      <c r="P86" s="15"/>
      <c r="Q86" s="15"/>
      <c r="R86" s="15">
        <f>VLOOKUP(A:A,[2]查询时间段分门店销售汇总!$A$1:$L$65536,11,0)</f>
        <v>2</v>
      </c>
      <c r="S86" s="15"/>
      <c r="T86" s="18">
        <f>VLOOKUP(A:A,[1]Sheet1!$A$1:$J$65536,5,0)</f>
        <v>0</v>
      </c>
      <c r="U86" s="18"/>
      <c r="V86" s="18">
        <f>VLOOKUP(A:A,[1]Sheet1!$A$1:$J$65536,6,0)</f>
        <v>1</v>
      </c>
      <c r="W86" s="18"/>
      <c r="X86" s="18">
        <f>VLOOKUP(A:A,[1]Sheet1!$A$1:$J$65536,7,0)</f>
        <v>0</v>
      </c>
      <c r="Y86" s="18"/>
      <c r="Z86" s="20">
        <f>VLOOKUP(A:A,[1]Sheet1!$A$1:$J$65536,8,0)</f>
        <v>100</v>
      </c>
      <c r="AA86" s="20"/>
      <c r="AB86" s="20">
        <f>VLOOKUP(A:A,[1]Sheet1!$A$1:$J$65536,9,0)</f>
        <v>35</v>
      </c>
      <c r="AC86" s="20"/>
      <c r="AD86" s="20">
        <f>VLOOKUP(A:A,[1]Sheet1!$A$1:$J$65536,10,0)</f>
        <v>0</v>
      </c>
      <c r="AE86" s="21"/>
    </row>
    <row r="87" spans="1:31" ht="24.75" hidden="1">
      <c r="A87" s="8">
        <v>577</v>
      </c>
      <c r="B87" s="9" t="s">
        <v>114</v>
      </c>
      <c r="C87" s="10" t="s">
        <v>15</v>
      </c>
      <c r="D87" s="11"/>
      <c r="E87" s="11"/>
      <c r="F87" s="11">
        <v>3</v>
      </c>
      <c r="G87" s="11"/>
      <c r="H87" s="11">
        <v>2</v>
      </c>
      <c r="I87" s="11"/>
      <c r="J87" s="11"/>
      <c r="K87" s="11"/>
      <c r="L87" s="14">
        <v>2</v>
      </c>
      <c r="M87" s="14"/>
      <c r="N87" s="14">
        <v>1</v>
      </c>
      <c r="O87" s="14"/>
      <c r="P87" s="15"/>
      <c r="Q87" s="15"/>
      <c r="R87" s="15">
        <f>VLOOKUP(A:A,[2]查询时间段分门店销售汇总!$A$1:$L$65536,11,0)</f>
        <v>2</v>
      </c>
      <c r="S87" s="15"/>
      <c r="T87" s="18">
        <f>VLOOKUP(A:A,[1]Sheet1!$A$1:$J$65536,5,0)</f>
        <v>0</v>
      </c>
      <c r="U87" s="18"/>
      <c r="V87" s="18">
        <f>VLOOKUP(A:A,[1]Sheet1!$A$1:$J$65536,6,0)</f>
        <v>1</v>
      </c>
      <c r="W87" s="18"/>
      <c r="X87" s="18">
        <f>VLOOKUP(A:A,[1]Sheet1!$A$1:$J$65536,7,0)</f>
        <v>0</v>
      </c>
      <c r="Y87" s="18"/>
      <c r="Z87" s="20">
        <f>VLOOKUP(A:A,[1]Sheet1!$A$1:$J$65536,8,0)</f>
        <v>100</v>
      </c>
      <c r="AA87" s="20"/>
      <c r="AB87" s="20">
        <f>VLOOKUP(A:A,[1]Sheet1!$A$1:$J$65536,9,0)</f>
        <v>35</v>
      </c>
      <c r="AC87" s="20"/>
      <c r="AD87" s="20">
        <f>VLOOKUP(A:A,[1]Sheet1!$A$1:$J$65536,10,0)</f>
        <v>0</v>
      </c>
      <c r="AE87" s="21"/>
    </row>
    <row r="88" spans="1:31" hidden="1">
      <c r="A88" s="8">
        <v>58</v>
      </c>
      <c r="B88" s="9" t="s">
        <v>115</v>
      </c>
      <c r="C88" s="10" t="s">
        <v>35</v>
      </c>
      <c r="D88" s="11"/>
      <c r="E88" s="11"/>
      <c r="F88" s="11">
        <v>3</v>
      </c>
      <c r="G88" s="11"/>
      <c r="H88" s="11"/>
      <c r="I88" s="11"/>
      <c r="J88" s="11"/>
      <c r="K88" s="11"/>
      <c r="L88" s="14">
        <v>2</v>
      </c>
      <c r="M88" s="14"/>
      <c r="N88" s="14">
        <v>1</v>
      </c>
      <c r="O88" s="14"/>
      <c r="P88" s="15"/>
      <c r="Q88" s="15"/>
      <c r="R88" s="15">
        <f>VLOOKUP(A:A,[2]查询时间段分门店销售汇总!$A$1:$L$65536,11,0)</f>
        <v>2</v>
      </c>
      <c r="S88" s="15"/>
      <c r="T88" s="18">
        <f>VLOOKUP(A:A,[1]Sheet1!$A$1:$J$65536,5,0)</f>
        <v>0</v>
      </c>
      <c r="U88" s="18"/>
      <c r="V88" s="18">
        <f>VLOOKUP(A:A,[1]Sheet1!$A$1:$J$65536,6,0)</f>
        <v>1</v>
      </c>
      <c r="W88" s="18"/>
      <c r="X88" s="18">
        <f>VLOOKUP(A:A,[1]Sheet1!$A$1:$J$65536,7,0)</f>
        <v>0</v>
      </c>
      <c r="Y88" s="18"/>
      <c r="Z88" s="20">
        <f>VLOOKUP(A:A,[1]Sheet1!$A$1:$J$65536,8,0)</f>
        <v>100</v>
      </c>
      <c r="AA88" s="20"/>
      <c r="AB88" s="20">
        <f>VLOOKUP(A:A,[1]Sheet1!$A$1:$J$65536,9,0)</f>
        <v>30</v>
      </c>
      <c r="AC88" s="20"/>
      <c r="AD88" s="20">
        <f>VLOOKUP(A:A,[1]Sheet1!$A$1:$J$65536,10,0)</f>
        <v>0</v>
      </c>
      <c r="AE88" s="21"/>
    </row>
    <row r="89" spans="1:31" ht="24.75" hidden="1">
      <c r="A89" s="8">
        <v>713</v>
      </c>
      <c r="B89" s="9" t="s">
        <v>116</v>
      </c>
      <c r="C89" s="10" t="s">
        <v>60</v>
      </c>
      <c r="D89" s="11"/>
      <c r="E89" s="11"/>
      <c r="F89" s="11">
        <v>3</v>
      </c>
      <c r="G89" s="11"/>
      <c r="H89" s="11"/>
      <c r="I89" s="11"/>
      <c r="J89" s="11"/>
      <c r="K89" s="11"/>
      <c r="L89" s="14">
        <v>2</v>
      </c>
      <c r="M89" s="14"/>
      <c r="N89" s="14">
        <v>1</v>
      </c>
      <c r="O89" s="14"/>
      <c r="P89" s="15"/>
      <c r="Q89" s="15"/>
      <c r="R89" s="15">
        <f>VLOOKUP(A:A,[2]查询时间段分门店销售汇总!$A$1:$L$65536,11,0)</f>
        <v>2</v>
      </c>
      <c r="S89" s="15"/>
      <c r="T89" s="18">
        <f>VLOOKUP(A:A,[1]Sheet1!$A$1:$J$65536,5,0)</f>
        <v>0</v>
      </c>
      <c r="U89" s="18"/>
      <c r="V89" s="18">
        <f>VLOOKUP(A:A,[1]Sheet1!$A$1:$J$65536,6,0)</f>
        <v>1</v>
      </c>
      <c r="W89" s="18"/>
      <c r="X89" s="18">
        <f>VLOOKUP(A:A,[1]Sheet1!$A$1:$J$65536,7,0)</f>
        <v>0</v>
      </c>
      <c r="Y89" s="18"/>
      <c r="Z89" s="20">
        <f>VLOOKUP(A:A,[1]Sheet1!$A$1:$J$65536,8,0)</f>
        <v>100</v>
      </c>
      <c r="AA89" s="20"/>
      <c r="AB89" s="20">
        <f>VLOOKUP(A:A,[1]Sheet1!$A$1:$J$65536,9,0)</f>
        <v>35</v>
      </c>
      <c r="AC89" s="20"/>
      <c r="AD89" s="20">
        <f>VLOOKUP(A:A,[1]Sheet1!$A$1:$J$65536,10,0)</f>
        <v>0</v>
      </c>
      <c r="AE89" s="21"/>
    </row>
    <row r="90" spans="1:31" ht="24.75" hidden="1">
      <c r="A90" s="8">
        <v>588</v>
      </c>
      <c r="B90" s="9" t="s">
        <v>117</v>
      </c>
      <c r="C90" s="10" t="s">
        <v>42</v>
      </c>
      <c r="D90" s="11"/>
      <c r="E90" s="11"/>
      <c r="F90" s="11">
        <v>3</v>
      </c>
      <c r="G90" s="11"/>
      <c r="H90" s="11"/>
      <c r="I90" s="11"/>
      <c r="J90" s="11"/>
      <c r="K90" s="11"/>
      <c r="L90" s="14">
        <v>2</v>
      </c>
      <c r="M90" s="14"/>
      <c r="N90" s="14">
        <v>1</v>
      </c>
      <c r="O90" s="14"/>
      <c r="P90" s="15"/>
      <c r="Q90" s="15"/>
      <c r="R90" s="15">
        <f>VLOOKUP(A:A,[2]查询时间段分门店销售汇总!$A$1:$L$65536,11,0)</f>
        <v>2</v>
      </c>
      <c r="S90" s="15"/>
      <c r="T90" s="18">
        <f>VLOOKUP(A:A,[1]Sheet1!$A$1:$J$65536,5,0)</f>
        <v>0</v>
      </c>
      <c r="U90" s="18"/>
      <c r="V90" s="18">
        <f>VLOOKUP(A:A,[1]Sheet1!$A$1:$J$65536,6,0)</f>
        <v>1</v>
      </c>
      <c r="W90" s="18"/>
      <c r="X90" s="18">
        <f>VLOOKUP(A:A,[1]Sheet1!$A$1:$J$65536,7,0)</f>
        <v>0</v>
      </c>
      <c r="Y90" s="18"/>
      <c r="Z90" s="20">
        <f>VLOOKUP(A:A,[1]Sheet1!$A$1:$J$65536,8,0)</f>
        <v>100</v>
      </c>
      <c r="AA90" s="20"/>
      <c r="AB90" s="20">
        <f>VLOOKUP(A:A,[1]Sheet1!$A$1:$J$65536,9,0)</f>
        <v>35</v>
      </c>
      <c r="AC90" s="20"/>
      <c r="AD90" s="20">
        <f>VLOOKUP(A:A,[1]Sheet1!$A$1:$J$65536,10,0)</f>
        <v>0</v>
      </c>
      <c r="AE90" s="21"/>
    </row>
    <row r="91" spans="1:31" ht="36.75" hidden="1">
      <c r="A91" s="8">
        <v>547</v>
      </c>
      <c r="B91" s="9" t="s">
        <v>118</v>
      </c>
      <c r="C91" s="10" t="s">
        <v>108</v>
      </c>
      <c r="D91" s="11"/>
      <c r="E91" s="11"/>
      <c r="F91" s="11">
        <v>3</v>
      </c>
      <c r="G91" s="11"/>
      <c r="H91" s="11"/>
      <c r="I91" s="11"/>
      <c r="J91" s="11"/>
      <c r="K91" s="11"/>
      <c r="L91" s="14">
        <v>2</v>
      </c>
      <c r="M91" s="14"/>
      <c r="N91" s="14">
        <v>1</v>
      </c>
      <c r="O91" s="14"/>
      <c r="P91" s="15"/>
      <c r="Q91" s="15"/>
      <c r="R91" s="15">
        <f>VLOOKUP(A:A,[2]查询时间段分门店销售汇总!$A$1:$L$65536,11,0)</f>
        <v>2</v>
      </c>
      <c r="S91" s="15"/>
      <c r="T91" s="18">
        <f>VLOOKUP(A:A,[1]Sheet1!$A$1:$J$65536,5,0)</f>
        <v>0</v>
      </c>
      <c r="U91" s="18"/>
      <c r="V91" s="18">
        <f>VLOOKUP(A:A,[1]Sheet1!$A$1:$J$65536,6,0)</f>
        <v>1</v>
      </c>
      <c r="W91" s="18"/>
      <c r="X91" s="18">
        <f>VLOOKUP(A:A,[1]Sheet1!$A$1:$J$65536,7,0)</f>
        <v>0</v>
      </c>
      <c r="Y91" s="18"/>
      <c r="Z91" s="20">
        <f>VLOOKUP(A:A,[1]Sheet1!$A$1:$J$65536,8,0)</f>
        <v>100</v>
      </c>
      <c r="AA91" s="20"/>
      <c r="AB91" s="20">
        <f>VLOOKUP(A:A,[1]Sheet1!$A$1:$J$65536,9,0)</f>
        <v>35</v>
      </c>
      <c r="AC91" s="20"/>
      <c r="AD91" s="20">
        <f>VLOOKUP(A:A,[1]Sheet1!$A$1:$J$65536,10,0)</f>
        <v>0</v>
      </c>
      <c r="AE91" s="21"/>
    </row>
    <row r="92" spans="1:31" ht="24.75" hidden="1">
      <c r="A92" s="8">
        <v>546</v>
      </c>
      <c r="B92" s="9" t="s">
        <v>119</v>
      </c>
      <c r="C92" s="10" t="s">
        <v>26</v>
      </c>
      <c r="D92" s="11"/>
      <c r="E92" s="11"/>
      <c r="F92" s="11">
        <v>3</v>
      </c>
      <c r="G92" s="11"/>
      <c r="H92" s="11"/>
      <c r="I92" s="11"/>
      <c r="J92" s="11"/>
      <c r="K92" s="11"/>
      <c r="L92" s="14">
        <v>2</v>
      </c>
      <c r="M92" s="14"/>
      <c r="N92" s="14">
        <v>1</v>
      </c>
      <c r="O92" s="14"/>
      <c r="P92" s="15"/>
      <c r="Q92" s="15"/>
      <c r="R92" s="15">
        <f>VLOOKUP(A:A,[2]查询时间段分门店销售汇总!$A$1:$L$65536,11,0)</f>
        <v>2</v>
      </c>
      <c r="S92" s="15"/>
      <c r="T92" s="18">
        <f>VLOOKUP(A:A,[1]Sheet1!$A$1:$J$65536,5,0)</f>
        <v>0</v>
      </c>
      <c r="U92" s="18"/>
      <c r="V92" s="18">
        <f>VLOOKUP(A:A,[1]Sheet1!$A$1:$J$65536,6,0)</f>
        <v>1</v>
      </c>
      <c r="W92" s="18"/>
      <c r="X92" s="18">
        <f>VLOOKUP(A:A,[1]Sheet1!$A$1:$J$65536,7,0)</f>
        <v>0</v>
      </c>
      <c r="Y92" s="18"/>
      <c r="Z92" s="20">
        <f>VLOOKUP(A:A,[1]Sheet1!$A$1:$J$65536,8,0)</f>
        <v>100</v>
      </c>
      <c r="AA92" s="20"/>
      <c r="AB92" s="20">
        <f>VLOOKUP(A:A,[1]Sheet1!$A$1:$J$65536,9,0)</f>
        <v>35</v>
      </c>
      <c r="AC92" s="20"/>
      <c r="AD92" s="20">
        <f>VLOOKUP(A:A,[1]Sheet1!$A$1:$J$65536,10,0)</f>
        <v>0</v>
      </c>
      <c r="AE92" s="21"/>
    </row>
    <row r="93" spans="1:31" ht="24.75" hidden="1">
      <c r="A93" s="8">
        <v>597</v>
      </c>
      <c r="B93" s="9" t="s">
        <v>120</v>
      </c>
      <c r="C93" s="10" t="s">
        <v>48</v>
      </c>
      <c r="D93" s="11"/>
      <c r="E93" s="11"/>
      <c r="F93" s="11">
        <v>3</v>
      </c>
      <c r="G93" s="11"/>
      <c r="H93" s="11"/>
      <c r="I93" s="11"/>
      <c r="J93" s="11"/>
      <c r="K93" s="11"/>
      <c r="L93" s="14">
        <v>2</v>
      </c>
      <c r="M93" s="14"/>
      <c r="N93" s="14">
        <v>1</v>
      </c>
      <c r="O93" s="14"/>
      <c r="P93" s="15"/>
      <c r="Q93" s="15"/>
      <c r="R93" s="15">
        <f>VLOOKUP(A:A,[2]查询时间段分门店销售汇总!$A$1:$L$65536,11,0)</f>
        <v>2</v>
      </c>
      <c r="S93" s="15"/>
      <c r="T93" s="18">
        <f>VLOOKUP(A:A,[1]Sheet1!$A$1:$J$65536,5,0)</f>
        <v>0</v>
      </c>
      <c r="U93" s="18"/>
      <c r="V93" s="18">
        <f>VLOOKUP(A:A,[1]Sheet1!$A$1:$J$65536,6,0)</f>
        <v>1</v>
      </c>
      <c r="W93" s="18"/>
      <c r="X93" s="18">
        <f>VLOOKUP(A:A,[1]Sheet1!$A$1:$J$65536,7,0)</f>
        <v>0</v>
      </c>
      <c r="Y93" s="18"/>
      <c r="Z93" s="20">
        <f>VLOOKUP(A:A,[1]Sheet1!$A$1:$J$65536,8,0)</f>
        <v>100</v>
      </c>
      <c r="AA93" s="20"/>
      <c r="AB93" s="20">
        <f>VLOOKUP(A:A,[1]Sheet1!$A$1:$J$65536,9,0)</f>
        <v>35</v>
      </c>
      <c r="AC93" s="20"/>
      <c r="AD93" s="20">
        <f>VLOOKUP(A:A,[1]Sheet1!$A$1:$J$65536,10,0)</f>
        <v>0</v>
      </c>
      <c r="AE93" s="21"/>
    </row>
    <row r="94" spans="1:31" ht="36.75" hidden="1">
      <c r="A94" s="8">
        <v>579</v>
      </c>
      <c r="B94" s="9" t="s">
        <v>121</v>
      </c>
      <c r="C94" s="10" t="s">
        <v>46</v>
      </c>
      <c r="D94" s="11"/>
      <c r="E94" s="11"/>
      <c r="F94" s="11">
        <v>3</v>
      </c>
      <c r="G94" s="11"/>
      <c r="H94" s="11"/>
      <c r="I94" s="11"/>
      <c r="J94" s="11"/>
      <c r="K94" s="11"/>
      <c r="L94" s="14">
        <v>2</v>
      </c>
      <c r="M94" s="14"/>
      <c r="N94" s="14">
        <v>1</v>
      </c>
      <c r="O94" s="14"/>
      <c r="P94" s="15"/>
      <c r="Q94" s="15"/>
      <c r="R94" s="15">
        <f>VLOOKUP(A:A,[2]查询时间段分门店销售汇总!$A$1:$L$65536,11,0)</f>
        <v>2</v>
      </c>
      <c r="S94" s="15"/>
      <c r="T94" s="18">
        <f>VLOOKUP(A:A,[1]Sheet1!$A$1:$J$65536,5,0)</f>
        <v>0</v>
      </c>
      <c r="U94" s="18"/>
      <c r="V94" s="18">
        <f>VLOOKUP(A:A,[1]Sheet1!$A$1:$J$65536,6,0)</f>
        <v>1</v>
      </c>
      <c r="W94" s="18"/>
      <c r="X94" s="18">
        <f>VLOOKUP(A:A,[1]Sheet1!$A$1:$J$65536,7,0)</f>
        <v>0</v>
      </c>
      <c r="Y94" s="18"/>
      <c r="Z94" s="20">
        <f>VLOOKUP(A:A,[1]Sheet1!$A$1:$J$65536,8,0)</f>
        <v>100</v>
      </c>
      <c r="AA94" s="20"/>
      <c r="AB94" s="20">
        <f>VLOOKUP(A:A,[1]Sheet1!$A$1:$J$65536,9,0)</f>
        <v>35</v>
      </c>
      <c r="AC94" s="20"/>
      <c r="AD94" s="20">
        <f>VLOOKUP(A:A,[1]Sheet1!$A$1:$J$65536,10,0)</f>
        <v>0</v>
      </c>
      <c r="AE94" s="21"/>
    </row>
    <row r="95" spans="1:31" ht="24.75" hidden="1">
      <c r="A95" s="8">
        <v>371</v>
      </c>
      <c r="B95" s="9" t="s">
        <v>122</v>
      </c>
      <c r="C95" s="10" t="s">
        <v>42</v>
      </c>
      <c r="D95" s="11"/>
      <c r="E95" s="11"/>
      <c r="F95" s="11">
        <v>3</v>
      </c>
      <c r="G95" s="11"/>
      <c r="H95" s="11"/>
      <c r="I95" s="11"/>
      <c r="J95" s="11"/>
      <c r="K95" s="11"/>
      <c r="L95" s="14">
        <v>2</v>
      </c>
      <c r="M95" s="14"/>
      <c r="N95" s="14">
        <v>1</v>
      </c>
      <c r="O95" s="14"/>
      <c r="P95" s="15"/>
      <c r="Q95" s="15"/>
      <c r="R95" s="15">
        <f>VLOOKUP(A:A,[2]查询时间段分门店销售汇总!$A$1:$L$65536,11,0)</f>
        <v>2</v>
      </c>
      <c r="S95" s="15"/>
      <c r="T95" s="18">
        <f>VLOOKUP(A:A,[1]Sheet1!$A$1:$J$65536,5,0)</f>
        <v>0</v>
      </c>
      <c r="U95" s="18"/>
      <c r="V95" s="18">
        <f>VLOOKUP(A:A,[1]Sheet1!$A$1:$J$65536,6,0)</f>
        <v>1</v>
      </c>
      <c r="W95" s="18"/>
      <c r="X95" s="18">
        <f>VLOOKUP(A:A,[1]Sheet1!$A$1:$J$65536,7,0)</f>
        <v>0</v>
      </c>
      <c r="Y95" s="18"/>
      <c r="Z95" s="20">
        <f>VLOOKUP(A:A,[1]Sheet1!$A$1:$J$65536,8,0)</f>
        <v>100</v>
      </c>
      <c r="AA95" s="20"/>
      <c r="AB95" s="20">
        <f>VLOOKUP(A:A,[1]Sheet1!$A$1:$J$65536,9,0)</f>
        <v>35</v>
      </c>
      <c r="AC95" s="20"/>
      <c r="AD95" s="20">
        <f>VLOOKUP(A:A,[1]Sheet1!$A$1:$J$65536,10,0)</f>
        <v>0</v>
      </c>
      <c r="AE95" s="21"/>
    </row>
    <row r="96" spans="1:31" ht="36.75" hidden="1">
      <c r="A96" s="8">
        <v>715</v>
      </c>
      <c r="B96" s="9" t="s">
        <v>123</v>
      </c>
      <c r="C96" s="10" t="s">
        <v>60</v>
      </c>
      <c r="D96" s="11"/>
      <c r="E96" s="11"/>
      <c r="F96" s="11">
        <v>3</v>
      </c>
      <c r="G96" s="11"/>
      <c r="H96" s="11"/>
      <c r="I96" s="11"/>
      <c r="J96" s="11"/>
      <c r="K96" s="11"/>
      <c r="L96" s="14">
        <v>2</v>
      </c>
      <c r="M96" s="14"/>
      <c r="N96" s="14">
        <v>1</v>
      </c>
      <c r="O96" s="14"/>
      <c r="P96" s="15"/>
      <c r="Q96" s="15"/>
      <c r="R96" s="15">
        <f>VLOOKUP(A:A,[2]查询时间段分门店销售汇总!$A$1:$L$65536,11,0)</f>
        <v>2</v>
      </c>
      <c r="S96" s="15"/>
      <c r="T96" s="18">
        <f>VLOOKUP(A:A,[1]Sheet1!$A$1:$J$65536,5,0)</f>
        <v>0</v>
      </c>
      <c r="U96" s="18"/>
      <c r="V96" s="18">
        <f>VLOOKUP(A:A,[1]Sheet1!$A$1:$J$65536,6,0)</f>
        <v>1</v>
      </c>
      <c r="W96" s="18"/>
      <c r="X96" s="18">
        <f>VLOOKUP(A:A,[1]Sheet1!$A$1:$J$65536,7,0)</f>
        <v>0</v>
      </c>
      <c r="Y96" s="18"/>
      <c r="Z96" s="20">
        <f>VLOOKUP(A:A,[1]Sheet1!$A$1:$J$65536,8,0)</f>
        <v>100</v>
      </c>
      <c r="AA96" s="20"/>
      <c r="AB96" s="20">
        <f>VLOOKUP(A:A,[1]Sheet1!$A$1:$J$65536,9,0)</f>
        <v>35</v>
      </c>
      <c r="AC96" s="20"/>
      <c r="AD96" s="20">
        <f>VLOOKUP(A:A,[1]Sheet1!$A$1:$J$65536,10,0)</f>
        <v>0</v>
      </c>
      <c r="AE96" s="21"/>
    </row>
    <row r="97" spans="1:31" ht="36.75" hidden="1">
      <c r="A97" s="8">
        <v>586</v>
      </c>
      <c r="B97" s="9" t="s">
        <v>124</v>
      </c>
      <c r="C97" s="10" t="s">
        <v>17</v>
      </c>
      <c r="D97" s="11"/>
      <c r="E97" s="11"/>
      <c r="F97" s="11">
        <v>3</v>
      </c>
      <c r="G97" s="11"/>
      <c r="H97" s="11"/>
      <c r="I97" s="11"/>
      <c r="J97" s="11"/>
      <c r="K97" s="11"/>
      <c r="L97" s="14">
        <v>2</v>
      </c>
      <c r="M97" s="14"/>
      <c r="N97" s="14">
        <v>1</v>
      </c>
      <c r="O97" s="14"/>
      <c r="P97" s="15"/>
      <c r="Q97" s="15"/>
      <c r="R97" s="15">
        <f>VLOOKUP(A:A,[2]查询时间段分门店销售汇总!$A$1:$L$65536,11,0)</f>
        <v>2</v>
      </c>
      <c r="S97" s="15"/>
      <c r="T97" s="18">
        <f>VLOOKUP(A:A,[1]Sheet1!$A$1:$J$65536,5,0)</f>
        <v>0</v>
      </c>
      <c r="U97" s="18"/>
      <c r="V97" s="18">
        <f>VLOOKUP(A:A,[1]Sheet1!$A$1:$J$65536,6,0)</f>
        <v>1</v>
      </c>
      <c r="W97" s="18"/>
      <c r="X97" s="18">
        <f>VLOOKUP(A:A,[1]Sheet1!$A$1:$J$65536,7,0)</f>
        <v>0</v>
      </c>
      <c r="Y97" s="18"/>
      <c r="Z97" s="20">
        <f>VLOOKUP(A:A,[1]Sheet1!$A$1:$J$65536,8,0)</f>
        <v>100</v>
      </c>
      <c r="AA97" s="20"/>
      <c r="AB97" s="20">
        <f>VLOOKUP(A:A,[1]Sheet1!$A$1:$J$65536,9,0)</f>
        <v>35</v>
      </c>
      <c r="AC97" s="20"/>
      <c r="AD97" s="20">
        <f>VLOOKUP(A:A,[1]Sheet1!$A$1:$J$65536,10,0)</f>
        <v>0</v>
      </c>
      <c r="AE97" s="21"/>
    </row>
    <row r="98" spans="1:31" hidden="1">
      <c r="A98" s="8">
        <v>393</v>
      </c>
      <c r="B98" s="9" t="s">
        <v>125</v>
      </c>
      <c r="C98" s="10" t="s">
        <v>24</v>
      </c>
      <c r="D98" s="11"/>
      <c r="E98" s="11"/>
      <c r="F98" s="11">
        <v>3</v>
      </c>
      <c r="G98" s="11"/>
      <c r="H98" s="11"/>
      <c r="I98" s="11"/>
      <c r="J98" s="11"/>
      <c r="K98" s="11"/>
      <c r="L98" s="14">
        <v>2</v>
      </c>
      <c r="M98" s="14"/>
      <c r="N98" s="14">
        <v>1</v>
      </c>
      <c r="O98" s="14"/>
      <c r="P98" s="15"/>
      <c r="Q98" s="15"/>
      <c r="R98" s="15">
        <f>VLOOKUP(A:A,[2]查询时间段分门店销售汇总!$A$1:$L$65536,11,0)</f>
        <v>2</v>
      </c>
      <c r="S98" s="15"/>
      <c r="T98" s="18">
        <f>VLOOKUP(A:A,[1]Sheet1!$A$1:$J$65536,5,0)</f>
        <v>0</v>
      </c>
      <c r="U98" s="18"/>
      <c r="V98" s="18">
        <f>VLOOKUP(A:A,[1]Sheet1!$A$1:$J$65536,6,0)</f>
        <v>1</v>
      </c>
      <c r="W98" s="18"/>
      <c r="X98" s="18">
        <f>VLOOKUP(A:A,[1]Sheet1!$A$1:$J$65536,7,0)</f>
        <v>0</v>
      </c>
      <c r="Y98" s="18"/>
      <c r="Z98" s="20">
        <f>VLOOKUP(A:A,[1]Sheet1!$A$1:$J$65536,8,0)</f>
        <v>100</v>
      </c>
      <c r="AA98" s="20"/>
      <c r="AB98" s="20">
        <f>VLOOKUP(A:A,[1]Sheet1!$A$1:$J$65536,9,0)</f>
        <v>30</v>
      </c>
      <c r="AC98" s="20"/>
      <c r="AD98" s="20">
        <f>VLOOKUP(A:A,[1]Sheet1!$A$1:$J$65536,10,0)</f>
        <v>0</v>
      </c>
      <c r="AE98" s="21"/>
    </row>
    <row r="99" spans="1:31" ht="24.75" hidden="1">
      <c r="A99" s="8">
        <v>589</v>
      </c>
      <c r="B99" s="9" t="s">
        <v>126</v>
      </c>
      <c r="C99" s="10" t="s">
        <v>22</v>
      </c>
      <c r="D99" s="11"/>
      <c r="E99" s="11"/>
      <c r="F99" s="11">
        <v>3</v>
      </c>
      <c r="G99" s="11"/>
      <c r="H99" s="11"/>
      <c r="I99" s="11"/>
      <c r="J99" s="11"/>
      <c r="K99" s="11"/>
      <c r="L99" s="14">
        <v>2</v>
      </c>
      <c r="M99" s="14"/>
      <c r="N99" s="14">
        <v>1</v>
      </c>
      <c r="O99" s="14"/>
      <c r="P99" s="15"/>
      <c r="Q99" s="15"/>
      <c r="R99" s="15">
        <f>VLOOKUP(A:A,[2]查询时间段分门店销售汇总!$A$1:$L$65536,11,0)</f>
        <v>2</v>
      </c>
      <c r="S99" s="15"/>
      <c r="T99" s="18">
        <f>VLOOKUP(A:A,[1]Sheet1!$A$1:$J$65536,5,0)</f>
        <v>0</v>
      </c>
      <c r="U99" s="18"/>
      <c r="V99" s="18">
        <f>VLOOKUP(A:A,[1]Sheet1!$A$1:$J$65536,6,0)</f>
        <v>1</v>
      </c>
      <c r="W99" s="18"/>
      <c r="X99" s="18">
        <f>VLOOKUP(A:A,[1]Sheet1!$A$1:$J$65536,7,0)</f>
        <v>0</v>
      </c>
      <c r="Y99" s="18"/>
      <c r="Z99" s="20">
        <f>VLOOKUP(A:A,[1]Sheet1!$A$1:$J$65536,8,0)</f>
        <v>100</v>
      </c>
      <c r="AA99" s="20"/>
      <c r="AB99" s="20">
        <f>VLOOKUP(A:A,[1]Sheet1!$A$1:$J$65536,9,0)</f>
        <v>35</v>
      </c>
      <c r="AC99" s="20"/>
      <c r="AD99" s="20">
        <f>VLOOKUP(A:A,[1]Sheet1!$A$1:$J$65536,10,0)</f>
        <v>0</v>
      </c>
      <c r="AE99" s="21"/>
    </row>
    <row r="100" spans="1:31" ht="36.75" hidden="1">
      <c r="A100" s="8">
        <v>574</v>
      </c>
      <c r="B100" s="9" t="s">
        <v>127</v>
      </c>
      <c r="C100" s="10" t="s">
        <v>42</v>
      </c>
      <c r="D100" s="11"/>
      <c r="E100" s="11"/>
      <c r="F100" s="11">
        <v>3</v>
      </c>
      <c r="G100" s="11"/>
      <c r="H100" s="11"/>
      <c r="I100" s="11"/>
      <c r="J100" s="11"/>
      <c r="K100" s="11"/>
      <c r="L100" s="14">
        <v>2</v>
      </c>
      <c r="M100" s="14"/>
      <c r="N100" s="14">
        <v>1</v>
      </c>
      <c r="O100" s="14"/>
      <c r="P100" s="15"/>
      <c r="Q100" s="15"/>
      <c r="R100" s="15">
        <f>VLOOKUP(A:A,[2]查询时间段分门店销售汇总!$A$1:$L$65536,11,0)</f>
        <v>2</v>
      </c>
      <c r="S100" s="15"/>
      <c r="T100" s="18">
        <f>VLOOKUP(A:A,[1]Sheet1!$A$1:$J$65536,5,0)</f>
        <v>0</v>
      </c>
      <c r="U100" s="18"/>
      <c r="V100" s="18">
        <f>VLOOKUP(A:A,[1]Sheet1!$A$1:$J$65536,6,0)</f>
        <v>1</v>
      </c>
      <c r="W100" s="18"/>
      <c r="X100" s="18">
        <f>VLOOKUP(A:A,[1]Sheet1!$A$1:$J$65536,7,0)</f>
        <v>0</v>
      </c>
      <c r="Y100" s="18"/>
      <c r="Z100" s="20">
        <f>VLOOKUP(A:A,[1]Sheet1!$A$1:$J$65536,8,0)</f>
        <v>100</v>
      </c>
      <c r="AA100" s="20"/>
      <c r="AB100" s="20">
        <f>VLOOKUP(A:A,[1]Sheet1!$A$1:$J$65536,9,0)</f>
        <v>35</v>
      </c>
      <c r="AC100" s="20"/>
      <c r="AD100" s="20">
        <f>VLOOKUP(A:A,[1]Sheet1!$A$1:$J$65536,10,0)</f>
        <v>0</v>
      </c>
      <c r="AE100" s="21"/>
    </row>
    <row r="101" spans="1:31" ht="60.75" hidden="1">
      <c r="A101" s="8" t="s">
        <v>128</v>
      </c>
      <c r="B101" s="9" t="s">
        <v>129</v>
      </c>
      <c r="C101" s="15"/>
      <c r="D101" s="15">
        <f t="shared" ref="D101:H101" si="0">SUM(D2:D100)</f>
        <v>10</v>
      </c>
      <c r="E101" s="15"/>
      <c r="F101" s="15">
        <f t="shared" si="0"/>
        <v>648</v>
      </c>
      <c r="G101" s="15"/>
      <c r="H101" s="15">
        <f t="shared" si="0"/>
        <v>245</v>
      </c>
      <c r="I101" s="15"/>
      <c r="J101" s="15">
        <f t="shared" ref="J101:N101" si="1">SUM(J2:J100)</f>
        <v>400</v>
      </c>
      <c r="K101" s="15"/>
      <c r="L101" s="15">
        <f t="shared" si="1"/>
        <v>280</v>
      </c>
      <c r="M101" s="15"/>
      <c r="N101" s="15">
        <f t="shared" si="1"/>
        <v>100</v>
      </c>
      <c r="O101" s="15"/>
      <c r="P101" s="15">
        <f>SUM(P2:P100)</f>
        <v>60</v>
      </c>
      <c r="Q101" s="15"/>
      <c r="R101" s="15">
        <f>VLOOKUP(A:A,[2]查询时间段分门店销售汇总!$A$1:$L$65536,11,0)</f>
        <v>280</v>
      </c>
      <c r="S101" s="15"/>
      <c r="T101" s="18">
        <f t="shared" ref="T101:X101" si="2">SUM(T2:T100)</f>
        <v>41</v>
      </c>
      <c r="U101" s="18"/>
      <c r="V101" s="18">
        <f t="shared" si="2"/>
        <v>59</v>
      </c>
      <c r="W101" s="18"/>
      <c r="X101" s="18">
        <f t="shared" si="2"/>
        <v>9100</v>
      </c>
      <c r="Y101" s="18"/>
      <c r="Z101" s="20">
        <f t="shared" ref="Z101:AD101" si="3">SUM(Z2:Z100)</f>
        <v>5900</v>
      </c>
      <c r="AA101" s="20"/>
      <c r="AB101" s="20">
        <f t="shared" si="3"/>
        <v>3500</v>
      </c>
      <c r="AC101" s="20"/>
      <c r="AD101" s="20">
        <f t="shared" si="3"/>
        <v>2000</v>
      </c>
      <c r="AE101" s="21"/>
    </row>
    <row r="102" spans="1:31" ht="60.75" hidden="1">
      <c r="A102" s="22"/>
      <c r="B102" s="9" t="s">
        <v>130</v>
      </c>
      <c r="C102" s="15"/>
      <c r="D102" s="11"/>
      <c r="E102" s="11"/>
      <c r="F102" s="11"/>
      <c r="G102" s="11"/>
      <c r="H102" s="11"/>
      <c r="I102" s="11"/>
      <c r="J102" s="11"/>
      <c r="K102" s="11"/>
      <c r="L102" s="20"/>
      <c r="M102" s="20"/>
      <c r="N102" s="20"/>
      <c r="O102" s="20"/>
      <c r="P102" s="15"/>
      <c r="Q102" s="15"/>
      <c r="R102" s="15"/>
      <c r="S102" s="15"/>
      <c r="T102" s="20"/>
      <c r="U102" s="20"/>
      <c r="V102" s="20"/>
      <c r="W102" s="20"/>
      <c r="X102" s="23"/>
      <c r="Y102" s="23"/>
      <c r="Z102" s="23"/>
      <c r="AA102" s="23"/>
      <c r="AB102" s="23"/>
      <c r="AC102" s="23"/>
      <c r="AD102" s="23"/>
      <c r="AE102" s="21"/>
    </row>
    <row r="103" spans="1:31" ht="60.75" hidden="1">
      <c r="A103" s="22"/>
      <c r="B103" s="9" t="s">
        <v>131</v>
      </c>
      <c r="C103" s="15"/>
      <c r="D103" s="11"/>
      <c r="E103" s="11"/>
      <c r="F103" s="11"/>
      <c r="G103" s="11"/>
      <c r="H103" s="11"/>
      <c r="I103" s="11"/>
      <c r="J103" s="11"/>
      <c r="K103" s="11"/>
      <c r="L103" s="20"/>
      <c r="M103" s="20"/>
      <c r="N103" s="20"/>
      <c r="O103" s="20"/>
      <c r="P103" s="15"/>
      <c r="Q103" s="15"/>
      <c r="R103" s="15"/>
      <c r="S103" s="15"/>
      <c r="T103" s="20"/>
      <c r="U103" s="20"/>
      <c r="V103" s="20"/>
      <c r="W103" s="20"/>
      <c r="X103" s="23"/>
      <c r="Y103" s="23"/>
      <c r="Z103" s="23"/>
      <c r="AA103" s="23"/>
      <c r="AB103" s="23"/>
      <c r="AC103" s="23"/>
      <c r="AD103" s="23"/>
      <c r="AE103" s="21"/>
    </row>
    <row r="104" spans="1:31" ht="60.75" hidden="1">
      <c r="A104" s="22"/>
      <c r="B104" s="9" t="s">
        <v>132</v>
      </c>
      <c r="C104" s="15"/>
      <c r="D104" s="11"/>
      <c r="E104" s="11"/>
      <c r="F104" s="11"/>
      <c r="G104" s="11"/>
      <c r="H104" s="11"/>
      <c r="I104" s="11"/>
      <c r="J104" s="11"/>
      <c r="K104" s="11"/>
      <c r="L104" s="20"/>
      <c r="M104" s="20"/>
      <c r="N104" s="20"/>
      <c r="O104" s="20"/>
      <c r="P104" s="15"/>
      <c r="Q104" s="15"/>
      <c r="R104" s="15"/>
      <c r="S104" s="15"/>
      <c r="T104" s="20"/>
      <c r="U104" s="20"/>
      <c r="V104" s="20"/>
      <c r="W104" s="20"/>
      <c r="X104" s="23"/>
      <c r="Y104" s="23"/>
      <c r="Z104" s="23"/>
      <c r="AA104" s="23"/>
      <c r="AB104" s="23"/>
      <c r="AC104" s="23"/>
      <c r="AD104" s="23"/>
      <c r="AE104" s="21"/>
    </row>
  </sheetData>
  <sheetCalcPr fullCalcOnLoad="1"/>
  <autoFilter ref="A1:AE104">
    <filterColumn colId="0">
      <filters>
        <filter val="704"/>
      </filters>
    </filterColumn>
  </autoFilter>
  <phoneticPr fontId="6" type="noConversion"/>
  <pageMargins left="0.75" right="0.75" top="1" bottom="1" header="0.51111111111111107" footer="0.51111111111111107"/>
  <pageSetup paperSize="9" orientation="portrait" horizontalDpi="17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0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10" type="noConversion"/>
  <pageMargins left="0.75" right="0.75" top="1" bottom="1" header="0.51111111111111107" footer="0.51111111111111107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USER</cp:lastModifiedBy>
  <cp:revision/>
  <dcterms:created xsi:type="dcterms:W3CDTF">2014-04-22T12:30:18Z</dcterms:created>
  <dcterms:modified xsi:type="dcterms:W3CDTF">2014-04-23T01:47:14Z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2052-9.1.0.4567</vt:lpwstr>
  </property>
</Properties>
</file>