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00" windowHeight="8040" activeTab="1"/>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<sst xmlns="http://schemas.openxmlformats.org/spreadsheetml/2006/main" count="38">
  <si>
    <r>
      <rPr>
        <b/>
        <u/>
        <sz val="12"/>
        <rFont val="宋体"/>
        <charset val="134"/>
      </rPr>
      <t xml:space="preserve">     府城       店</t>
    </r>
    <r>
      <rPr>
        <b/>
        <sz val="12"/>
        <rFont val="宋体"/>
        <charset val="134"/>
      </rPr>
      <t>销售跟踪报表</t>
    </r>
  </si>
  <si>
    <t>日期</t>
  </si>
  <si>
    <t>天数</t>
  </si>
  <si>
    <t>当天销售情况</t>
  </si>
  <si>
    <t>累积销售情况</t>
  </si>
  <si>
    <t>销售目标</t>
  </si>
  <si>
    <t>当天实际销售</t>
  </si>
  <si>
    <t>当天差距金额</t>
  </si>
  <si>
    <t>累积总销售</t>
  </si>
  <si>
    <t>累积日均销售</t>
  </si>
  <si>
    <t>日均差距金额</t>
  </si>
  <si>
    <t>总差距金额</t>
  </si>
  <si>
    <t>汇总</t>
  </si>
  <si>
    <t>/</t>
  </si>
  <si>
    <t>＝当天实际销售-当天销售目标</t>
  </si>
  <si>
    <t>＝1月14日至当天的总销售</t>
  </si>
  <si>
    <t>＝累积总销售/天数</t>
  </si>
  <si>
    <t>＝累积日均销售-当天销售目标</t>
  </si>
  <si>
    <t>＝日均差距金额*天数</t>
  </si>
  <si>
    <t>1、每天晚上下班后安排人员填写门店日销及员工日销报表</t>
  </si>
  <si>
    <t>2、每天在早会时向每一个员工通报前天的门店及员工销售日报，并传达当天每个员工的销售任务。下午接班的班组在上岗前开会小会学习后再上岗。</t>
  </si>
  <si>
    <t>3、两个报表需每天上午9：00以前报片区，片区于9：30以前报营业部。周末因要做广场活动可不报</t>
  </si>
  <si>
    <t>4、两个报表需挂在员工休息区或是办公室等能让员工都看到的地方，但注意不要挂在顾客轻易能看到的地方。</t>
  </si>
  <si>
    <t>5、每一个员工必须清楚了解自已当班的销售任务及自已当天与累积的差距金额，营业部每天均会安排人员进行电话抽查，对于不清楚的员工，处罚30元/次。若是店长原因，则只处罚店长。</t>
  </si>
  <si>
    <r>
      <rPr>
        <b/>
        <u/>
        <sz val="12"/>
        <rFont val="宋体"/>
        <charset val="134"/>
      </rPr>
      <t xml:space="preserve">   新园大道  </t>
    </r>
    <r>
      <rPr>
        <b/>
        <sz val="12"/>
        <rFont val="宋体"/>
        <charset val="134"/>
      </rPr>
      <t>店员工日销跟踪报表</t>
    </r>
  </si>
  <si>
    <t>销售人员梁兰</t>
  </si>
  <si>
    <t>销售人员胡元</t>
  </si>
  <si>
    <t>销售人员张孝桂</t>
  </si>
  <si>
    <t>销售人员4</t>
  </si>
  <si>
    <t>。。。。。。</t>
  </si>
  <si>
    <t>个人当天任务</t>
  </si>
  <si>
    <t>个人当天实际销售</t>
  </si>
  <si>
    <t>当天差距</t>
  </si>
  <si>
    <t>累积差距</t>
  </si>
  <si>
    <t>合计</t>
  </si>
  <si>
    <t>将门店当天销售目标分解到班再分解到人，于当天早上早会以前制定</t>
  </si>
  <si>
    <t>＝个人当天实际销售-个人当天任务</t>
  </si>
  <si>
    <t>＝每天差距的总和</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</si>
</sst>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8">
    <font>
      <sz val="12"/>
      <name val="宋体"/>
      <charset val="134"/>
    </font>
    <font>
      <b/>
      <sz val="10"/>
      <name val="宋体"/>
      <charset val="134"/>
    </font>
    <font>
      <sz val="10"/>
      <name val="宋体"/>
      <charset val="134"/>
    </font>
    <font>
      <sz val="10"/>
      <color indexed="10"/>
      <name val="宋体"/>
      <charset val="134"/>
    </font>
    <font>
      <b/>
      <u/>
      <sz val="12"/>
      <name val="宋体"/>
      <charset val="134"/>
    </font>
    <font>
      <b/>
      <sz val="12"/>
      <name val="宋体"/>
      <charset val="134"/>
    </font>
    <font>
      <sz val="10"/>
      <name val="宋体"/>
      <family val="3"/>
      <charset val="134"/>
    </font>
    <font>
      <sz val="12"/>
      <color indexed="10"/>
      <name val="宋体"/>
      <charset val="134"/>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lignment vertical="center"/>
    </xf>
    <xf numFmtId="0" fontId="3" fillId="0" borderId="3" xfId="0" applyFont="1" applyBorder="1">
      <alignment vertical="center"/>
    </xf>
    <xf numFmtId="58" fontId="2" fillId="0" borderId="3" xfId="0" applyNumberFormat="1" applyFont="1" applyBorder="1">
      <alignment vertical="center"/>
    </xf>
    <xf numFmtId="0" fontId="6" fillId="0" borderId="3" xfId="0" applyFont="1" applyBorder="1">
      <alignment vertical="center"/>
    </xf>
    <xf numFmtId="49" fontId="2" fillId="0" borderId="0" xfId="0" applyNumberFormat="1" applyFont="1">
      <alignment vertical="center"/>
    </xf>
    <xf numFmtId="0" fontId="0" fillId="0" borderId="0" xfId="0" applyAlignment="1">
      <alignment vertical="center" wrapText="1"/>
    </xf>
    <xf numFmtId="0" fontId="0" fillId="0" borderId="0" xfId="0" applyNumberFormat="1" applyAlignment="1">
      <alignment horizontal="center" vertical="center"/>
    </xf>
    <xf numFmtId="0" fontId="7" fillId="0" borderId="0" xfId="0" applyFont="1">
      <alignment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3" xfId="0" applyBorder="1" applyAlignment="1">
      <alignment vertical="center" wrapText="1"/>
    </xf>
    <xf numFmtId="0" fontId="7" fillId="0" borderId="3" xfId="0" applyFont="1" applyBorder="1" applyAlignment="1">
      <alignment vertical="center" wrapText="1"/>
    </xf>
    <xf numFmtId="58" fontId="0" fillId="0" borderId="3" xfId="0" applyNumberFormat="1" applyBorder="1">
      <alignment vertical="center"/>
    </xf>
    <xf numFmtId="0" fontId="0" fillId="0" borderId="3" xfId="0" applyBorder="1">
      <alignment vertical="center"/>
    </xf>
    <xf numFmtId="0" fontId="7" fillId="0" borderId="3" xfId="0" applyFont="1" applyBorder="1" applyAlignment="1">
      <alignment horizontal="center" vertical="center"/>
    </xf>
    <xf numFmtId="0" fontId="7" fillId="0" borderId="3" xfId="0" applyFont="1" applyBorder="1">
      <alignment vertical="center"/>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7" fillId="0" borderId="0" xfId="0" applyFont="1" applyBorder="1">
      <alignment vertical="center"/>
    </xf>
    <xf numFmtId="49" fontId="0" fillId="0" borderId="0" xfId="0" applyNumberFormat="1">
      <alignment vertical="center"/>
    </xf>
    <xf numFmtId="58" fontId="0" fillId="0" borderId="0" xfId="0" applyNumberFormat="1" applyFill="1" applyBorder="1">
      <alignment vertical="center"/>
    </xf>
    <xf numFmtId="58" fontId="0" fillId="0" borderId="0" xfId="0" applyNumberFormat="1" applyFill="1" applyBorder="1" applyAlignment="1">
      <alignment horizontal="lef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topLeftCell="A7" workbookViewId="0">
      <selection activeCell="I30" sqref="I30"/>
    </sheetView>
  </sheetViews>
  <sheetFormatPr defaultColWidth="9" defaultRowHeight="14.25"/>
  <cols>
    <col min="2" max="2" width="9" style="15" customWidth="1"/>
    <col min="5" max="6" width="11.5" customWidth="1"/>
    <col min="7" max="7" width="8.5" customWidth="1"/>
    <col min="8" max="8" width="10.2" style="16" customWidth="1"/>
    <col min="9" max="9" width="9.7" style="16" customWidth="1"/>
    <col min="10" max="10" width="13.5" customWidth="1"/>
  </cols>
  <sheetData>
    <row r="1" ht="37.5" customHeight="1" spans="1:9">
      <c r="A1" s="4" t="s">
        <v>0</v>
      </c>
      <c r="B1" s="5"/>
      <c r="C1" s="5"/>
      <c r="D1" s="5"/>
      <c r="E1" s="5"/>
      <c r="F1" s="5"/>
      <c r="G1" s="5"/>
      <c r="H1" s="5"/>
      <c r="I1" s="5"/>
    </row>
    <row r="2" spans="1:9">
      <c r="A2" s="17" t="s">
        <v>1</v>
      </c>
      <c r="B2" s="18" t="s">
        <v>2</v>
      </c>
      <c r="C2" s="17" t="s">
        <v>3</v>
      </c>
      <c r="D2" s="17"/>
      <c r="E2" s="17"/>
      <c r="F2" s="17" t="s">
        <v>4</v>
      </c>
      <c r="G2" s="17"/>
      <c r="H2" s="17"/>
      <c r="I2" s="17"/>
    </row>
    <row r="3" s="14" customFormat="1" ht="28.5" customHeight="1" spans="1:9">
      <c r="A3" s="17"/>
      <c r="B3" s="18"/>
      <c r="C3" s="19" t="s">
        <v>5</v>
      </c>
      <c r="D3" s="19" t="s">
        <v>6</v>
      </c>
      <c r="E3" s="19" t="s">
        <v>7</v>
      </c>
      <c r="F3" s="19" t="s">
        <v>8</v>
      </c>
      <c r="G3" s="19" t="s">
        <v>9</v>
      </c>
      <c r="H3" s="20" t="s">
        <v>10</v>
      </c>
      <c r="I3" s="20" t="s">
        <v>11</v>
      </c>
    </row>
    <row r="4" spans="1:9">
      <c r="A4" s="21">
        <v>41288</v>
      </c>
      <c r="B4" s="18">
        <v>1</v>
      </c>
      <c r="C4" s="22">
        <v>4650</v>
      </c>
      <c r="D4" s="22">
        <v>3969.58</v>
      </c>
      <c r="E4" s="22">
        <f>D4-C4</f>
        <v>-680.42</v>
      </c>
      <c r="F4" s="17">
        <v>3969.58</v>
      </c>
      <c r="G4" s="17">
        <v>3969.58</v>
      </c>
      <c r="H4" s="23">
        <f t="shared" ref="H4:H26" si="0">G4-C4</f>
        <v>-680.42</v>
      </c>
      <c r="I4" s="23">
        <v>-680.42</v>
      </c>
    </row>
    <row r="5" spans="1:9">
      <c r="A5" s="21">
        <v>41289</v>
      </c>
      <c r="B5" s="18">
        <f>B4+1</f>
        <v>2</v>
      </c>
      <c r="C5" s="22">
        <v>4650</v>
      </c>
      <c r="D5" s="22">
        <v>5210.7</v>
      </c>
      <c r="E5" s="22">
        <v>560.7</v>
      </c>
      <c r="F5" s="22">
        <v>9180.28</v>
      </c>
      <c r="G5" s="22">
        <v>4590.14</v>
      </c>
      <c r="H5" s="24">
        <f>G5-C5</f>
        <v>-59.8599999999997</v>
      </c>
      <c r="I5" s="24">
        <v>-119.72</v>
      </c>
    </row>
    <row r="6" spans="1:9">
      <c r="A6" s="21">
        <v>41290</v>
      </c>
      <c r="B6" s="18">
        <f t="shared" ref="B6:B29" si="1">B5+1</f>
        <v>3</v>
      </c>
      <c r="C6" s="22">
        <v>4650</v>
      </c>
      <c r="D6" s="22">
        <v>5076.35</v>
      </c>
      <c r="E6" s="22">
        <v>426.35</v>
      </c>
      <c r="F6" s="22">
        <v>14256.63</v>
      </c>
      <c r="G6" s="22">
        <v>4752.21</v>
      </c>
      <c r="H6" s="24">
        <f>G6-C6</f>
        <v>102.21</v>
      </c>
      <c r="I6" s="24">
        <v>306.63</v>
      </c>
    </row>
    <row r="7" spans="1:9">
      <c r="A7" s="21">
        <v>41291</v>
      </c>
      <c r="B7" s="18">
        <f>B6+1</f>
        <v>4</v>
      </c>
      <c r="C7" s="22">
        <v>4650</v>
      </c>
      <c r="D7" s="22">
        <v>4376.6</v>
      </c>
      <c r="E7" s="22">
        <v>-273.4</v>
      </c>
      <c r="F7" s="22">
        <v>18633.13</v>
      </c>
      <c r="G7" s="22">
        <v>4658.28</v>
      </c>
      <c r="H7" s="24">
        <f>G7-C7</f>
        <v>8.27999999999975</v>
      </c>
      <c r="I7" s="24">
        <v>33.23</v>
      </c>
    </row>
    <row r="8" spans="1:9">
      <c r="A8" s="21">
        <v>41292</v>
      </c>
      <c r="B8" s="18">
        <f>B7+1</f>
        <v>5</v>
      </c>
      <c r="C8" s="22">
        <v>4650</v>
      </c>
      <c r="D8" s="22">
        <v>4084.45</v>
      </c>
      <c r="E8" s="22">
        <v>-565.55</v>
      </c>
      <c r="F8" s="22">
        <v>22717.58</v>
      </c>
      <c r="G8" s="22">
        <v>4543.52</v>
      </c>
      <c r="H8" s="24">
        <f>G8-C8</f>
        <v>-106.48</v>
      </c>
      <c r="I8" s="24">
        <v>-532.32</v>
      </c>
    </row>
    <row r="9" spans="1:9">
      <c r="A9" s="21">
        <v>41293</v>
      </c>
      <c r="B9" s="18">
        <f>B8+1</f>
        <v>6</v>
      </c>
      <c r="C9" s="22">
        <v>4650</v>
      </c>
      <c r="D9" s="22">
        <v>2611.9</v>
      </c>
      <c r="E9" s="22">
        <v>-2038.1</v>
      </c>
      <c r="F9" s="22">
        <v>25329.48</v>
      </c>
      <c r="G9" s="22">
        <v>4221.58</v>
      </c>
      <c r="H9" s="24">
        <f>G9-C9</f>
        <v>-428.42</v>
      </c>
      <c r="I9" s="24">
        <v>-2570.42</v>
      </c>
    </row>
    <row r="10" spans="1:9">
      <c r="A10" s="21">
        <v>41294</v>
      </c>
      <c r="B10" s="18">
        <f>B9+1</f>
        <v>7</v>
      </c>
      <c r="C10" s="22">
        <v>4650</v>
      </c>
      <c r="D10" s="22">
        <v>1964.84</v>
      </c>
      <c r="E10" s="22">
        <v>-2685.16</v>
      </c>
      <c r="F10" s="22">
        <v>27294.32</v>
      </c>
      <c r="G10" s="22">
        <v>3899.19</v>
      </c>
      <c r="H10" s="24">
        <f>G10-C10</f>
        <v>-750.81</v>
      </c>
      <c r="I10" s="24">
        <v>-5255.58</v>
      </c>
    </row>
    <row r="11" spans="1:9">
      <c r="A11" s="21">
        <v>41295</v>
      </c>
      <c r="B11" s="18">
        <f>B10+1</f>
        <v>8</v>
      </c>
      <c r="C11" s="22">
        <v>4650</v>
      </c>
      <c r="D11" s="22">
        <v>4716.1</v>
      </c>
      <c r="E11" s="22">
        <v>66.1</v>
      </c>
      <c r="F11" s="22">
        <v>32010.42</v>
      </c>
      <c r="G11" s="22">
        <v>4001.3</v>
      </c>
      <c r="H11" s="24">
        <f>G11-C11</f>
        <v>-648.7</v>
      </c>
      <c r="I11" s="24">
        <v>-5189.48</v>
      </c>
    </row>
    <row r="12" spans="1:9">
      <c r="A12" s="21">
        <v>41296</v>
      </c>
      <c r="B12" s="18">
        <f>B11+1</f>
        <v>9</v>
      </c>
      <c r="C12" s="22">
        <v>4650</v>
      </c>
      <c r="D12" s="22">
        <v>4846.46</v>
      </c>
      <c r="E12" s="22">
        <f>D12-C12</f>
        <v>196.46</v>
      </c>
      <c r="F12" s="22">
        <v>36856.88</v>
      </c>
      <c r="G12" s="22">
        <v>4095.21</v>
      </c>
      <c r="H12" s="24">
        <f>G12-C12</f>
        <v>-554.79</v>
      </c>
      <c r="I12" s="24">
        <v>-4993.02</v>
      </c>
    </row>
    <row r="13" spans="1:9">
      <c r="A13" s="21">
        <v>41297</v>
      </c>
      <c r="B13" s="18">
        <f>B12+1</f>
        <v>10</v>
      </c>
      <c r="C13" s="22">
        <v>4650</v>
      </c>
      <c r="D13" s="22">
        <v>4895.6</v>
      </c>
      <c r="E13" s="22">
        <v>245.6</v>
      </c>
      <c r="F13" s="22">
        <v>41752.48</v>
      </c>
      <c r="G13" s="22">
        <v>4175.25</v>
      </c>
      <c r="H13" s="24">
        <f>G13-C13</f>
        <v>-474.75</v>
      </c>
      <c r="I13" s="24">
        <v>-4747.42</v>
      </c>
    </row>
    <row r="14" spans="1:9">
      <c r="A14" s="21">
        <v>41298</v>
      </c>
      <c r="B14" s="18">
        <f>B13+1</f>
        <v>11</v>
      </c>
      <c r="C14" s="22">
        <v>4650</v>
      </c>
      <c r="D14" s="22">
        <v>5978.06</v>
      </c>
      <c r="E14" s="22">
        <v>1328.06</v>
      </c>
      <c r="F14" s="22">
        <v>47730.54</v>
      </c>
      <c r="G14" s="22">
        <v>4339.14</v>
      </c>
      <c r="H14" s="24">
        <f>G14-C14</f>
        <v>-310.86</v>
      </c>
      <c r="I14" s="24">
        <v>-3419.36</v>
      </c>
    </row>
    <row r="15" spans="1:9">
      <c r="A15" s="21">
        <v>41299</v>
      </c>
      <c r="B15" s="18">
        <f>B14+1</f>
        <v>12</v>
      </c>
      <c r="C15" s="22">
        <v>4650</v>
      </c>
      <c r="D15" s="22">
        <v>4655.8</v>
      </c>
      <c r="E15" s="22">
        <v>5.8</v>
      </c>
      <c r="F15" s="22">
        <v>52386.34</v>
      </c>
      <c r="G15" s="22">
        <v>4365.53</v>
      </c>
      <c r="H15" s="24">
        <f>G15-C15</f>
        <v>-284.47</v>
      </c>
      <c r="I15" s="24">
        <v>-3413.56</v>
      </c>
    </row>
    <row r="16" spans="1:9">
      <c r="A16" s="21">
        <v>41300</v>
      </c>
      <c r="B16" s="18">
        <f>B15+1</f>
        <v>13</v>
      </c>
      <c r="C16" s="22">
        <v>4650</v>
      </c>
      <c r="D16" s="22">
        <v>3170.8</v>
      </c>
      <c r="E16" s="22">
        <v>-1479.2</v>
      </c>
      <c r="F16" s="22">
        <v>55557.14</v>
      </c>
      <c r="G16" s="22">
        <v>4273.63</v>
      </c>
      <c r="H16" s="24">
        <f>G16-C16</f>
        <v>-376.37</v>
      </c>
      <c r="I16" s="24">
        <v>-4892.76</v>
      </c>
    </row>
    <row r="17" spans="1:9">
      <c r="A17" s="21">
        <v>41301</v>
      </c>
      <c r="B17" s="18">
        <f>B16+1</f>
        <v>14</v>
      </c>
      <c r="C17" s="22">
        <v>4650</v>
      </c>
      <c r="D17" s="22">
        <v>2659.18</v>
      </c>
      <c r="E17" s="22">
        <f>D17-C17</f>
        <v>-1990.82</v>
      </c>
      <c r="F17" s="22">
        <v>58214.32</v>
      </c>
      <c r="G17" s="22">
        <v>4158.17</v>
      </c>
      <c r="H17" s="24">
        <f>G17-C17</f>
        <v>-491.83</v>
      </c>
      <c r="I17" s="24">
        <v>-6883.58</v>
      </c>
    </row>
    <row r="18" spans="1:9">
      <c r="A18" s="21">
        <v>41302</v>
      </c>
      <c r="B18" s="18">
        <f>B17+1</f>
        <v>15</v>
      </c>
      <c r="C18" s="22">
        <v>4650</v>
      </c>
      <c r="D18" s="22">
        <v>4834</v>
      </c>
      <c r="E18" s="22">
        <v>184</v>
      </c>
      <c r="F18" s="22">
        <v>63048.32</v>
      </c>
      <c r="G18" s="22">
        <v>4203.22</v>
      </c>
      <c r="H18" s="24">
        <f>G18-C18</f>
        <v>-446.78</v>
      </c>
      <c r="I18" s="24">
        <v>-6699.58</v>
      </c>
    </row>
    <row r="19" spans="1:9">
      <c r="A19" s="21">
        <v>41303</v>
      </c>
      <c r="B19" s="18">
        <f>B18+1</f>
        <v>16</v>
      </c>
      <c r="C19" s="22">
        <v>4650</v>
      </c>
      <c r="D19" s="22">
        <v>5873.12</v>
      </c>
      <c r="E19" s="22">
        <f>D19-C19</f>
        <v>1223.12</v>
      </c>
      <c r="F19" s="22">
        <v>68921.44</v>
      </c>
      <c r="G19" s="22">
        <v>4307.59</v>
      </c>
      <c r="H19" s="24">
        <f>G19-C19</f>
        <v>-342.41</v>
      </c>
      <c r="I19" s="24">
        <v>-5476.46</v>
      </c>
    </row>
    <row r="20" spans="1:9">
      <c r="A20" s="21">
        <v>41304</v>
      </c>
      <c r="B20" s="18">
        <f>B19+1</f>
        <v>17</v>
      </c>
      <c r="C20" s="22">
        <v>4650</v>
      </c>
      <c r="D20" s="22">
        <v>7854.48</v>
      </c>
      <c r="E20" s="22">
        <v>3204.48</v>
      </c>
      <c r="F20" s="22">
        <v>76775.92</v>
      </c>
      <c r="G20" s="22">
        <v>4516.23</v>
      </c>
      <c r="H20" s="24">
        <f>G20-C20</f>
        <v>-133.77</v>
      </c>
      <c r="I20" s="24">
        <v>-2271.98</v>
      </c>
    </row>
    <row r="21" spans="1:9">
      <c r="A21" s="21">
        <v>41305</v>
      </c>
      <c r="B21" s="18">
        <f>B20+1</f>
        <v>18</v>
      </c>
      <c r="C21" s="22">
        <v>4650</v>
      </c>
      <c r="D21" s="22">
        <v>3876.5</v>
      </c>
      <c r="E21" s="22">
        <v>-773.5</v>
      </c>
      <c r="F21" s="22">
        <v>80652.42</v>
      </c>
      <c r="G21" s="22">
        <v>4480.69</v>
      </c>
      <c r="H21" s="24">
        <f>G21-C21</f>
        <v>-169.31</v>
      </c>
      <c r="I21" s="24">
        <v>-3045.48</v>
      </c>
    </row>
    <row r="22" spans="1:9">
      <c r="A22" s="21">
        <v>41306</v>
      </c>
      <c r="B22" s="18">
        <f>B21+1</f>
        <v>19</v>
      </c>
      <c r="C22" s="22">
        <v>4650</v>
      </c>
      <c r="D22" s="22">
        <v>6316.92</v>
      </c>
      <c r="E22" s="22">
        <v>1666.92</v>
      </c>
      <c r="F22" s="22">
        <v>86969.34</v>
      </c>
      <c r="G22" s="22">
        <v>4577.33</v>
      </c>
      <c r="H22" s="24">
        <f>G22-C22</f>
        <v>-72.6700000000001</v>
      </c>
      <c r="I22" s="24">
        <v>-1378.56</v>
      </c>
    </row>
    <row r="23" spans="1:9">
      <c r="A23" s="21">
        <v>41307</v>
      </c>
      <c r="B23" s="18">
        <f>B22+1</f>
        <v>20</v>
      </c>
      <c r="C23" s="22">
        <v>4650</v>
      </c>
      <c r="D23" s="22">
        <v>2101</v>
      </c>
      <c r="E23" s="22">
        <v>-2549</v>
      </c>
      <c r="F23" s="22">
        <v>89070.34</v>
      </c>
      <c r="G23" s="22">
        <v>4453.517</v>
      </c>
      <c r="H23" s="24">
        <f>G23-C23</f>
        <v>-196.483</v>
      </c>
      <c r="I23" s="24">
        <v>-3927.56</v>
      </c>
    </row>
    <row r="24" spans="1:9">
      <c r="A24" s="21">
        <v>41308</v>
      </c>
      <c r="B24" s="18">
        <f>B23+1</f>
        <v>21</v>
      </c>
      <c r="C24" s="22">
        <v>4650</v>
      </c>
      <c r="D24" s="22">
        <v>4999.26</v>
      </c>
      <c r="E24" s="22">
        <v>349.26</v>
      </c>
      <c r="F24" s="22">
        <v>94069.6</v>
      </c>
      <c r="G24" s="22">
        <v>4479.5</v>
      </c>
      <c r="H24" s="24">
        <f>G24-C24</f>
        <v>-170.5</v>
      </c>
      <c r="I24" s="24">
        <v>-3578.3</v>
      </c>
    </row>
    <row r="25" spans="1:9">
      <c r="A25" s="21">
        <v>41309</v>
      </c>
      <c r="B25" s="18">
        <f>B24+1</f>
        <v>22</v>
      </c>
      <c r="C25" s="22">
        <v>4650</v>
      </c>
      <c r="D25" s="22">
        <v>7306.57</v>
      </c>
      <c r="E25" s="22">
        <v>2656.57</v>
      </c>
      <c r="F25" s="22">
        <v>101376.3</v>
      </c>
      <c r="G25" s="22">
        <v>4608</v>
      </c>
      <c r="H25" s="24">
        <f>G25-C25</f>
        <v>-42</v>
      </c>
      <c r="I25" s="24">
        <v>-921.73</v>
      </c>
    </row>
    <row r="26" spans="1:9">
      <c r="A26" s="21">
        <v>41310</v>
      </c>
      <c r="B26" s="18">
        <f>B25+1</f>
        <v>23</v>
      </c>
      <c r="C26" s="22">
        <v>4650</v>
      </c>
      <c r="D26" s="22">
        <v>6179.14</v>
      </c>
      <c r="E26" s="22">
        <v>1529.14</v>
      </c>
      <c r="F26" s="22">
        <v>107555.44</v>
      </c>
      <c r="G26" s="22">
        <v>4676.3</v>
      </c>
      <c r="H26" s="24">
        <f>G26-C26</f>
        <v>26.3000000000002</v>
      </c>
      <c r="I26" s="24">
        <v>607.41</v>
      </c>
    </row>
    <row r="27" spans="1:9">
      <c r="A27" s="21">
        <v>41311</v>
      </c>
      <c r="B27" s="18">
        <f>B26+1</f>
        <v>24</v>
      </c>
      <c r="C27" s="22">
        <v>4650</v>
      </c>
      <c r="D27" s="22">
        <v>7006.24</v>
      </c>
      <c r="E27" s="22">
        <v>2356.24</v>
      </c>
      <c r="F27" s="22">
        <v>114561.68</v>
      </c>
      <c r="G27" s="22">
        <v>4773.4</v>
      </c>
      <c r="H27" s="24">
        <v>123.4</v>
      </c>
      <c r="I27" s="24">
        <v>2963.65</v>
      </c>
    </row>
    <row r="28" spans="1:9">
      <c r="A28" s="21">
        <v>41312</v>
      </c>
      <c r="B28" s="18">
        <f>B27+1</f>
        <v>25</v>
      </c>
      <c r="C28" s="22">
        <v>4650</v>
      </c>
      <c r="D28" s="22">
        <v>4832.55</v>
      </c>
      <c r="E28" s="22">
        <v>182.55</v>
      </c>
      <c r="F28" s="22">
        <v>119394.23</v>
      </c>
      <c r="G28" s="22">
        <v>4775.7592</v>
      </c>
      <c r="H28" s="24">
        <v>125.76</v>
      </c>
      <c r="I28" s="24">
        <v>3146.2</v>
      </c>
    </row>
    <row r="29" spans="1:9">
      <c r="A29" s="21">
        <v>41313</v>
      </c>
      <c r="B29" s="18">
        <f>B28+1</f>
        <v>26</v>
      </c>
      <c r="C29" s="22">
        <v>4650</v>
      </c>
      <c r="D29" s="22">
        <v>2001.7</v>
      </c>
      <c r="E29" s="22">
        <v>-2648.3</v>
      </c>
      <c r="F29" s="22">
        <v>121394.93</v>
      </c>
      <c r="G29" s="22">
        <v>4669</v>
      </c>
      <c r="H29" s="24">
        <v>19</v>
      </c>
      <c r="I29" s="24">
        <v>497.9</v>
      </c>
    </row>
    <row r="30" spans="1:9">
      <c r="A30" s="21" t="s">
        <v>12</v>
      </c>
      <c r="B30" s="18"/>
      <c r="C30" s="17" t="s">
        <v>13</v>
      </c>
      <c r="D30" s="17" t="s">
        <v>13</v>
      </c>
      <c r="E30" s="17" t="s">
        <v>13</v>
      </c>
      <c r="F30" s="22"/>
      <c r="G30" s="22"/>
      <c r="H30" s="24"/>
      <c r="I30" s="24"/>
    </row>
    <row r="31" spans="1:9">
      <c r="A31" s="25"/>
      <c r="B31" s="26"/>
      <c r="C31" s="27"/>
      <c r="D31" s="27"/>
      <c r="E31" s="27"/>
      <c r="F31" s="28"/>
      <c r="G31" s="28"/>
      <c r="H31" s="29"/>
      <c r="I31" s="29"/>
    </row>
    <row r="32" spans="1:3">
      <c r="A32" t="s">
        <v>7</v>
      </c>
      <c r="C32" s="30" t="s">
        <v>14</v>
      </c>
    </row>
    <row r="33" spans="1:3">
      <c r="A33" s="31" t="s">
        <v>8</v>
      </c>
      <c r="C33" s="30" t="s">
        <v>15</v>
      </c>
    </row>
    <row r="34" spans="1:3">
      <c r="A34" s="31" t="s">
        <v>9</v>
      </c>
      <c r="C34" s="30" t="s">
        <v>16</v>
      </c>
    </row>
    <row r="35" spans="1:3">
      <c r="A35" s="31" t="s">
        <v>10</v>
      </c>
      <c r="C35" s="30" t="s">
        <v>17</v>
      </c>
    </row>
    <row r="36" spans="1:3">
      <c r="A36" s="31" t="s">
        <v>11</v>
      </c>
      <c r="C36" s="30" t="s">
        <v>18</v>
      </c>
    </row>
    <row r="39" ht="19.5" customHeight="1" spans="1:10">
      <c r="A39" s="32" t="s">
        <v>19</v>
      </c>
      <c r="B39" s="32"/>
      <c r="C39" s="32"/>
      <c r="D39" s="32"/>
      <c r="E39" s="32"/>
      <c r="F39" s="32"/>
      <c r="G39" s="32"/>
      <c r="H39" s="32"/>
      <c r="I39" s="32"/>
      <c r="J39" s="32"/>
    </row>
    <row r="40" ht="33.75" customHeight="1" spans="1:10">
      <c r="A40" s="32" t="s">
        <v>20</v>
      </c>
      <c r="B40" s="32"/>
      <c r="C40" s="32"/>
      <c r="D40" s="32"/>
      <c r="E40" s="32"/>
      <c r="F40" s="32"/>
      <c r="G40" s="32"/>
      <c r="H40" s="32"/>
      <c r="I40" s="32"/>
      <c r="J40" s="32"/>
    </row>
    <row r="41" ht="22.5" customHeight="1" spans="1:10">
      <c r="A41" s="32" t="s">
        <v>21</v>
      </c>
      <c r="B41" s="32"/>
      <c r="C41" s="32"/>
      <c r="D41" s="32"/>
      <c r="E41" s="32"/>
      <c r="F41" s="32"/>
      <c r="G41" s="32"/>
      <c r="H41" s="32"/>
      <c r="I41" s="32"/>
      <c r="J41" s="32"/>
    </row>
    <row r="42" ht="38.25" customHeight="1" spans="1:10">
      <c r="A42" s="32" t="s">
        <v>22</v>
      </c>
      <c r="B42" s="32"/>
      <c r="C42" s="32"/>
      <c r="D42" s="32"/>
      <c r="E42" s="32"/>
      <c r="F42" s="32"/>
      <c r="G42" s="32"/>
      <c r="H42" s="32"/>
      <c r="I42" s="32"/>
      <c r="J42" s="32"/>
    </row>
    <row r="43" ht="29.25" customHeight="1" spans="1:10">
      <c r="A43" s="32" t="s">
        <v>23</v>
      </c>
      <c r="B43" s="32"/>
      <c r="C43" s="32"/>
      <c r="D43" s="32"/>
      <c r="E43" s="32"/>
      <c r="F43" s="32"/>
      <c r="G43" s="32"/>
      <c r="H43" s="32"/>
      <c r="I43" s="32"/>
      <c r="J43" s="32"/>
    </row>
  </sheetData>
  <mergeCells count="10">
    <mergeCell ref="A1:I1"/>
    <mergeCell ref="C2:E2"/>
    <mergeCell ref="F2:I2"/>
    <mergeCell ref="A39:J39"/>
    <mergeCell ref="A40:J40"/>
    <mergeCell ref="A41:J41"/>
    <mergeCell ref="A42:J42"/>
    <mergeCell ref="A43:J43"/>
    <mergeCell ref="A2:A3"/>
    <mergeCell ref="B2:B3"/>
  </mergeCells>
  <pageMargins left="0.329166666666667" right="0.159027777777778" top="0.509027777777778" bottom="0.479166666666667"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40"/>
  <sheetViews>
    <sheetView tabSelected="1" topLeftCell="A18" workbookViewId="0">
      <selection activeCell="M27" sqref="M27:M33"/>
    </sheetView>
  </sheetViews>
  <sheetFormatPr defaultColWidth="9" defaultRowHeight="15" customHeight="1"/>
  <cols>
    <col min="1" max="1" width="8.2" style="2" customWidth="1"/>
    <col min="2" max="2" width="10.25" style="2" customWidth="1"/>
    <col min="3" max="3" width="14.5" style="2" customWidth="1"/>
    <col min="4" max="4" width="7.625" style="2" customWidth="1"/>
    <col min="5" max="5" width="7.125" style="3" customWidth="1"/>
    <col min="6" max="6" width="9.7" style="2" customWidth="1"/>
    <col min="7" max="7" width="13.75" style="2" customWidth="1"/>
    <col min="8" max="8" width="9" style="2" customWidth="1"/>
    <col min="9" max="9" width="8" style="3" customWidth="1"/>
    <col min="10" max="10" width="10.5" style="2" customWidth="1"/>
    <col min="11" max="11" width="13.375" style="2" customWidth="1"/>
    <col min="12" max="12" width="8.125" style="2" customWidth="1"/>
    <col min="13" max="13" width="8.5" style="3" customWidth="1"/>
    <col min="14" max="14" width="9.875" style="2" customWidth="1"/>
    <col min="15" max="15" width="13.125" style="2" customWidth="1"/>
    <col min="16" max="16" width="7.5" style="2" customWidth="1"/>
    <col min="17" max="17" width="7.4" style="3" customWidth="1"/>
    <col min="18" max="18" width="9.6" style="2" customWidth="1"/>
    <col min="19" max="16384" width="9" style="2"/>
  </cols>
  <sheetData>
    <row r="1" ht="19.5" customHeight="1" spans="1:17">
      <c r="A1" s="4" t="s">
        <v>24</v>
      </c>
      <c r="B1" s="5"/>
      <c r="C1" s="5"/>
      <c r="D1" s="5"/>
      <c r="E1" s="5"/>
      <c r="F1" s="5"/>
      <c r="G1" s="5"/>
      <c r="H1" s="5"/>
      <c r="I1" s="5"/>
      <c r="J1" s="5"/>
      <c r="K1" s="5"/>
      <c r="L1" s="5"/>
      <c r="M1" s="5"/>
      <c r="N1" s="5"/>
      <c r="O1" s="5"/>
      <c r="P1" s="5"/>
      <c r="Q1" s="5"/>
    </row>
    <row r="2" s="1" customFormat="1" customHeight="1" spans="1:18">
      <c r="A2" s="6" t="s">
        <v>1</v>
      </c>
      <c r="B2" s="7" t="s">
        <v>25</v>
      </c>
      <c r="C2" s="7"/>
      <c r="D2" s="7"/>
      <c r="E2" s="7"/>
      <c r="F2" s="7" t="s">
        <v>26</v>
      </c>
      <c r="G2" s="7"/>
      <c r="H2" s="7"/>
      <c r="I2" s="7"/>
      <c r="J2" s="7" t="s">
        <v>27</v>
      </c>
      <c r="K2" s="7"/>
      <c r="L2" s="7"/>
      <c r="M2" s="7"/>
      <c r="N2" s="7" t="s">
        <v>28</v>
      </c>
      <c r="O2" s="7"/>
      <c r="P2" s="7"/>
      <c r="Q2" s="7"/>
      <c r="R2" s="1" t="s">
        <v>29</v>
      </c>
    </row>
    <row r="3" customHeight="1" spans="1:17">
      <c r="A3" s="8"/>
      <c r="B3" s="9" t="s">
        <v>30</v>
      </c>
      <c r="C3" s="9" t="s">
        <v>31</v>
      </c>
      <c r="D3" s="9" t="s">
        <v>32</v>
      </c>
      <c r="E3" s="10" t="s">
        <v>33</v>
      </c>
      <c r="F3" s="9" t="s">
        <v>30</v>
      </c>
      <c r="G3" s="9" t="s">
        <v>31</v>
      </c>
      <c r="H3" s="9" t="s">
        <v>32</v>
      </c>
      <c r="I3" s="10" t="s">
        <v>33</v>
      </c>
      <c r="J3" s="9" t="s">
        <v>30</v>
      </c>
      <c r="K3" s="9" t="s">
        <v>31</v>
      </c>
      <c r="L3" s="9" t="s">
        <v>32</v>
      </c>
      <c r="M3" s="10" t="s">
        <v>33</v>
      </c>
      <c r="N3" s="9" t="s">
        <v>30</v>
      </c>
      <c r="O3" s="9" t="s">
        <v>31</v>
      </c>
      <c r="P3" s="9" t="s">
        <v>32</v>
      </c>
      <c r="Q3" s="10" t="s">
        <v>33</v>
      </c>
    </row>
    <row r="4" customHeight="1" spans="1:17">
      <c r="A4" s="11">
        <v>41543</v>
      </c>
      <c r="B4" s="9">
        <v>850</v>
      </c>
      <c r="C4" s="9">
        <v>670</v>
      </c>
      <c r="D4" s="9">
        <f t="shared" ref="D4:D12" si="0">C4-B4</f>
        <v>-180</v>
      </c>
      <c r="E4" s="10">
        <f>D4</f>
        <v>-180</v>
      </c>
      <c r="F4" s="9">
        <v>830</v>
      </c>
      <c r="G4" s="9">
        <v>670</v>
      </c>
      <c r="H4" s="9">
        <f>G4-F4</f>
        <v>-160</v>
      </c>
      <c r="I4" s="10">
        <f>H4</f>
        <v>-160</v>
      </c>
      <c r="J4" s="9">
        <v>820</v>
      </c>
      <c r="K4" s="9">
        <v>670.21</v>
      </c>
      <c r="L4" s="9">
        <f>K4-J4</f>
        <v>-149.79</v>
      </c>
      <c r="M4" s="10">
        <f>L4</f>
        <v>-149.79</v>
      </c>
      <c r="N4" s="9"/>
      <c r="O4" s="9"/>
      <c r="P4" s="9"/>
      <c r="Q4" s="10"/>
    </row>
    <row r="5" customHeight="1" spans="1:17">
      <c r="A5" s="11">
        <v>41544</v>
      </c>
      <c r="B5" s="9">
        <v>850</v>
      </c>
      <c r="C5" s="9">
        <v>0</v>
      </c>
      <c r="D5" s="9">
        <f>C5-B5</f>
        <v>-850</v>
      </c>
      <c r="E5" s="10">
        <v>-1030</v>
      </c>
      <c r="F5" s="9">
        <v>830</v>
      </c>
      <c r="G5" s="9">
        <v>1438.6</v>
      </c>
      <c r="H5" s="9">
        <f t="shared" ref="H5:H18" si="1">G5-F5</f>
        <v>608.6</v>
      </c>
      <c r="I5" s="10">
        <f>I4+H5</f>
        <v>448.6</v>
      </c>
      <c r="J5" s="9">
        <v>820</v>
      </c>
      <c r="K5" s="9">
        <v>1042.39</v>
      </c>
      <c r="L5" s="9">
        <f t="shared" ref="L5:L18" si="2">K5-J5</f>
        <v>222.39</v>
      </c>
      <c r="M5" s="10">
        <f>M4+L5</f>
        <v>72.6000000000001</v>
      </c>
      <c r="N5" s="9"/>
      <c r="O5" s="9"/>
      <c r="P5" s="9"/>
      <c r="Q5" s="10"/>
    </row>
    <row r="6" customHeight="1" spans="1:17">
      <c r="A6" s="11">
        <v>41545</v>
      </c>
      <c r="B6" s="9">
        <v>850</v>
      </c>
      <c r="C6" s="9">
        <v>967.28</v>
      </c>
      <c r="D6" s="9">
        <f>C6-B6</f>
        <v>117.28</v>
      </c>
      <c r="E6" s="10">
        <f t="shared" ref="E6:E12" si="3">E5+D6</f>
        <v>-912.72</v>
      </c>
      <c r="F6" s="9">
        <v>830</v>
      </c>
      <c r="G6" s="9">
        <v>1828.68</v>
      </c>
      <c r="H6" s="9">
        <f>G6-F6</f>
        <v>998.68</v>
      </c>
      <c r="I6" s="10">
        <f t="shared" ref="I6:I18" si="4">I5+H6</f>
        <v>1447.28</v>
      </c>
      <c r="J6" s="9">
        <v>820</v>
      </c>
      <c r="K6" s="9">
        <v>547.95</v>
      </c>
      <c r="L6" s="9">
        <f>K6-J6</f>
        <v>-272.05</v>
      </c>
      <c r="M6" s="10">
        <f t="shared" ref="M6:M21" si="5">M5+L6</f>
        <v>-199.45</v>
      </c>
      <c r="N6" s="9"/>
      <c r="O6" s="9"/>
      <c r="P6" s="9"/>
      <c r="Q6" s="10"/>
    </row>
    <row r="7" customHeight="1" spans="1:17">
      <c r="A7" s="11">
        <v>41546</v>
      </c>
      <c r="B7" s="9">
        <v>850</v>
      </c>
      <c r="C7" s="9">
        <v>2092.15</v>
      </c>
      <c r="D7" s="9">
        <f>C7-B7</f>
        <v>1242.15</v>
      </c>
      <c r="E7" s="10">
        <f>E6+D7</f>
        <v>329.43</v>
      </c>
      <c r="F7" s="9">
        <v>830</v>
      </c>
      <c r="G7" s="9">
        <v>794.86</v>
      </c>
      <c r="H7" s="9">
        <f>G7-F7</f>
        <v>-35.14</v>
      </c>
      <c r="I7" s="10">
        <f>I6+H7</f>
        <v>1412.14</v>
      </c>
      <c r="J7" s="9">
        <v>820</v>
      </c>
      <c r="K7" s="9">
        <v>1443.25</v>
      </c>
      <c r="L7" s="9">
        <f>K7-J7</f>
        <v>623.25</v>
      </c>
      <c r="M7" s="10">
        <f>M6+L7</f>
        <v>423.8</v>
      </c>
      <c r="N7" s="9"/>
      <c r="O7" s="9"/>
      <c r="P7" s="9"/>
      <c r="Q7" s="10"/>
    </row>
    <row r="8" customHeight="1" spans="1:17">
      <c r="A8" s="11">
        <v>41547</v>
      </c>
      <c r="B8" s="9">
        <v>850</v>
      </c>
      <c r="C8" s="9">
        <v>3154.9</v>
      </c>
      <c r="D8" s="9">
        <f>C8-B8</f>
        <v>2304.9</v>
      </c>
      <c r="E8" s="10">
        <f>E7+D8</f>
        <v>2634.33</v>
      </c>
      <c r="F8" s="9">
        <v>830</v>
      </c>
      <c r="G8" s="9">
        <v>808.71</v>
      </c>
      <c r="H8" s="9">
        <f>G8-F8</f>
        <v>-21.29</v>
      </c>
      <c r="I8" s="10">
        <f>I7+H8</f>
        <v>1390.85</v>
      </c>
      <c r="J8" s="9">
        <v>820</v>
      </c>
      <c r="K8" s="9">
        <v>418.3</v>
      </c>
      <c r="L8" s="9">
        <f>K8-J8</f>
        <v>-401.7</v>
      </c>
      <c r="M8" s="10">
        <f>M7+L8</f>
        <v>22.1000000000001</v>
      </c>
      <c r="N8" s="9"/>
      <c r="O8" s="9"/>
      <c r="P8" s="9"/>
      <c r="Q8" s="10"/>
    </row>
    <row r="9" customHeight="1" spans="1:17">
      <c r="A9" s="11">
        <v>41548</v>
      </c>
      <c r="B9" s="9">
        <v>850</v>
      </c>
      <c r="C9" s="9">
        <v>750</v>
      </c>
      <c r="D9" s="9">
        <f>C9-B9</f>
        <v>-100</v>
      </c>
      <c r="E9" s="10">
        <f>E8+D9</f>
        <v>2534.33</v>
      </c>
      <c r="F9" s="9">
        <v>830</v>
      </c>
      <c r="G9" s="9">
        <v>740</v>
      </c>
      <c r="H9" s="9">
        <f>G9-F9</f>
        <v>-90</v>
      </c>
      <c r="I9" s="10">
        <f>I8+H9</f>
        <v>1300.85</v>
      </c>
      <c r="J9" s="9">
        <v>820</v>
      </c>
      <c r="K9" s="9">
        <v>757.29</v>
      </c>
      <c r="L9" s="9">
        <f>K9-J9</f>
        <v>-62.71</v>
      </c>
      <c r="M9" s="10">
        <f>M8+L9</f>
        <v>-40.6099999999999</v>
      </c>
      <c r="O9" s="9"/>
      <c r="P9" s="9"/>
      <c r="Q9" s="10"/>
    </row>
    <row r="10" customHeight="1" spans="1:17">
      <c r="A10" s="11">
        <v>41549</v>
      </c>
      <c r="B10" s="9">
        <v>850</v>
      </c>
      <c r="C10" s="9">
        <v>820</v>
      </c>
      <c r="D10" s="9">
        <f>C10-B10</f>
        <v>-30</v>
      </c>
      <c r="E10" s="10">
        <f>E9+D10</f>
        <v>2504.33</v>
      </c>
      <c r="F10" s="9">
        <v>830</v>
      </c>
      <c r="G10" s="9">
        <v>825</v>
      </c>
      <c r="H10" s="9">
        <f>G10-F10</f>
        <v>-5</v>
      </c>
      <c r="I10" s="10">
        <f>I9+H10</f>
        <v>1295.85</v>
      </c>
      <c r="J10" s="9">
        <v>820</v>
      </c>
      <c r="K10" s="9">
        <v>828.72</v>
      </c>
      <c r="L10" s="9">
        <f>K10-J10</f>
        <v>8.72000000000003</v>
      </c>
      <c r="M10" s="10">
        <f>M9+L10</f>
        <v>-31.8899999999999</v>
      </c>
      <c r="N10" s="9"/>
      <c r="O10" s="9"/>
      <c r="P10" s="9"/>
      <c r="Q10" s="10"/>
    </row>
    <row r="11" customHeight="1" spans="1:17">
      <c r="A11" s="11">
        <v>41550</v>
      </c>
      <c r="B11" s="9">
        <v>850</v>
      </c>
      <c r="C11" s="9">
        <v>1027</v>
      </c>
      <c r="D11" s="9">
        <f>C11-B11</f>
        <v>177</v>
      </c>
      <c r="E11" s="10">
        <f>E10+D11</f>
        <v>2681.33</v>
      </c>
      <c r="F11" s="9">
        <v>830</v>
      </c>
      <c r="G11" s="9">
        <v>1027.06</v>
      </c>
      <c r="H11" s="9">
        <f>G11-F11</f>
        <v>197.06</v>
      </c>
      <c r="I11" s="10">
        <f>I10+H11</f>
        <v>1492.91</v>
      </c>
      <c r="J11" s="9">
        <v>820</v>
      </c>
      <c r="K11" s="9">
        <v>1027.1</v>
      </c>
      <c r="L11" s="9">
        <f>K11-J11</f>
        <v>207.1</v>
      </c>
      <c r="M11" s="10">
        <f>M10+L11</f>
        <v>175.21</v>
      </c>
      <c r="N11" s="9"/>
      <c r="O11" s="9"/>
      <c r="P11" s="9"/>
      <c r="Q11" s="10"/>
    </row>
    <row r="12" customHeight="1" spans="1:17">
      <c r="A12" s="11">
        <v>41551</v>
      </c>
      <c r="B12" s="9">
        <v>850</v>
      </c>
      <c r="C12" s="9">
        <v>947</v>
      </c>
      <c r="D12" s="9">
        <f>C12-B12</f>
        <v>97</v>
      </c>
      <c r="E12" s="10">
        <f>E11+D12</f>
        <v>2778.33</v>
      </c>
      <c r="F12" s="9">
        <v>830</v>
      </c>
      <c r="G12" s="9">
        <v>945</v>
      </c>
      <c r="H12" s="9">
        <f>G12-F12</f>
        <v>115</v>
      </c>
      <c r="I12" s="10">
        <f>I11+H12</f>
        <v>1607.91</v>
      </c>
      <c r="J12" s="9">
        <v>820</v>
      </c>
      <c r="K12" s="9">
        <v>947.37</v>
      </c>
      <c r="L12" s="9">
        <f>K12-J12</f>
        <v>127.37</v>
      </c>
      <c r="M12" s="10">
        <f>M11+L12</f>
        <v>302.58</v>
      </c>
      <c r="N12" s="9"/>
      <c r="O12" s="9"/>
      <c r="P12" s="9"/>
      <c r="Q12" s="10"/>
    </row>
    <row r="13" customHeight="1" spans="1:17">
      <c r="A13" s="11">
        <v>41552</v>
      </c>
      <c r="B13" s="9">
        <v>850</v>
      </c>
      <c r="C13" s="9">
        <v>1139.4</v>
      </c>
      <c r="D13" s="9">
        <f t="shared" ref="D13:D30" si="6">C13-B13</f>
        <v>289.4</v>
      </c>
      <c r="E13" s="10">
        <f t="shared" ref="E13:E30" si="7">E12+D13</f>
        <v>3067.73</v>
      </c>
      <c r="F13" s="9">
        <v>830</v>
      </c>
      <c r="G13" s="9">
        <v>746.1</v>
      </c>
      <c r="H13" s="9">
        <f>G13-F13</f>
        <v>-83.9</v>
      </c>
      <c r="I13" s="10">
        <f>I12+H13</f>
        <v>1524.01</v>
      </c>
      <c r="J13" s="9">
        <v>820</v>
      </c>
      <c r="K13" s="9">
        <v>611.3</v>
      </c>
      <c r="L13" s="9">
        <f>K13-J13</f>
        <v>-208.7</v>
      </c>
      <c r="M13" s="10">
        <f>M12+L13</f>
        <v>93.8800000000001</v>
      </c>
      <c r="N13" s="9"/>
      <c r="O13" s="9"/>
      <c r="P13" s="9"/>
      <c r="Q13" s="10"/>
    </row>
    <row r="14" customHeight="1" spans="1:17">
      <c r="A14" s="11">
        <v>41553</v>
      </c>
      <c r="B14" s="9">
        <v>850</v>
      </c>
      <c r="C14" s="9">
        <v>730</v>
      </c>
      <c r="D14" s="9">
        <f>C14-B14</f>
        <v>-120</v>
      </c>
      <c r="E14" s="10">
        <f>E13+D14</f>
        <v>2947.73</v>
      </c>
      <c r="F14" s="9">
        <v>830</v>
      </c>
      <c r="G14" s="9">
        <v>730</v>
      </c>
      <c r="H14" s="9">
        <f>G14-F14</f>
        <v>-100</v>
      </c>
      <c r="I14" s="10">
        <f>I13+H14</f>
        <v>1424.01</v>
      </c>
      <c r="J14" s="9">
        <v>820</v>
      </c>
      <c r="K14" s="9">
        <v>718.84</v>
      </c>
      <c r="L14" s="9">
        <f>K14-J14</f>
        <v>-101.16</v>
      </c>
      <c r="M14" s="10">
        <f>M13+L14</f>
        <v>-7.27999999999989</v>
      </c>
      <c r="N14" s="9"/>
      <c r="O14" s="9"/>
      <c r="P14" s="9"/>
      <c r="Q14" s="10"/>
    </row>
    <row r="15" customHeight="1" spans="1:17">
      <c r="A15" s="11">
        <v>41554</v>
      </c>
      <c r="B15" s="9">
        <v>850</v>
      </c>
      <c r="C15" s="9">
        <v>1000</v>
      </c>
      <c r="D15" s="9">
        <f>C15-B15</f>
        <v>150</v>
      </c>
      <c r="E15" s="10">
        <f>E14+D15</f>
        <v>3097.73</v>
      </c>
      <c r="F15" s="9">
        <v>830</v>
      </c>
      <c r="G15" s="9">
        <v>990.39</v>
      </c>
      <c r="H15" s="9">
        <f>G15-F15</f>
        <v>160.39</v>
      </c>
      <c r="I15" s="10">
        <f t="shared" ref="I15:I30" si="8">I14+H15</f>
        <v>1584.4</v>
      </c>
      <c r="J15" s="9">
        <v>820</v>
      </c>
      <c r="K15" s="9">
        <v>997</v>
      </c>
      <c r="L15" s="9">
        <f>K15-J15</f>
        <v>177</v>
      </c>
      <c r="M15" s="10">
        <f>M14+L15</f>
        <v>169.72</v>
      </c>
      <c r="N15" s="9"/>
      <c r="O15" s="9"/>
      <c r="P15" s="9"/>
      <c r="Q15" s="10"/>
    </row>
    <row r="16" customHeight="1" spans="1:17">
      <c r="A16" s="11">
        <v>41555</v>
      </c>
      <c r="B16" s="9">
        <v>850</v>
      </c>
      <c r="C16" s="9">
        <v>630.05</v>
      </c>
      <c r="D16" s="9">
        <f>C16-B16</f>
        <v>-219.95</v>
      </c>
      <c r="E16" s="10">
        <f>E15+D16</f>
        <v>2877.78</v>
      </c>
      <c r="F16" s="9">
        <v>830</v>
      </c>
      <c r="G16" s="9">
        <v>620</v>
      </c>
      <c r="H16" s="9">
        <f t="shared" ref="H16:H30" si="9">G16-F16</f>
        <v>-210</v>
      </c>
      <c r="I16" s="10">
        <f>I15+H16</f>
        <v>1374.4</v>
      </c>
      <c r="J16" s="9">
        <v>820</v>
      </c>
      <c r="K16" s="9">
        <v>625.4</v>
      </c>
      <c r="L16" s="9">
        <f t="shared" ref="L16:L30" si="10">K16-J16</f>
        <v>-194.6</v>
      </c>
      <c r="M16" s="10">
        <f>M15+L16</f>
        <v>-24.8799999999999</v>
      </c>
      <c r="N16" s="9"/>
      <c r="O16" s="9"/>
      <c r="P16" s="9"/>
      <c r="Q16" s="10"/>
    </row>
    <row r="17" customHeight="1" spans="1:17">
      <c r="A17" s="11">
        <v>41556</v>
      </c>
      <c r="B17" s="9">
        <v>850</v>
      </c>
      <c r="C17" s="9">
        <v>1242</v>
      </c>
      <c r="D17" s="9">
        <f>C17-B17</f>
        <v>392</v>
      </c>
      <c r="E17" s="10">
        <f>E16+D17</f>
        <v>3269.78</v>
      </c>
      <c r="F17" s="9">
        <v>830</v>
      </c>
      <c r="G17" s="9">
        <v>1240</v>
      </c>
      <c r="H17" s="9">
        <f>G17-F17</f>
        <v>410</v>
      </c>
      <c r="I17" s="10">
        <f>I16+H17</f>
        <v>1784.4</v>
      </c>
      <c r="J17" s="9">
        <v>820</v>
      </c>
      <c r="K17" s="9">
        <v>1240.57</v>
      </c>
      <c r="L17" s="9">
        <f>K17-J17</f>
        <v>420.57</v>
      </c>
      <c r="M17" s="10">
        <f>M16+L17</f>
        <v>395.69</v>
      </c>
      <c r="N17" s="9"/>
      <c r="O17" s="9"/>
      <c r="P17" s="9"/>
      <c r="Q17" s="10"/>
    </row>
    <row r="18" customHeight="1" spans="1:17">
      <c r="A18" s="11">
        <v>41557</v>
      </c>
      <c r="B18" s="9">
        <v>850</v>
      </c>
      <c r="C18" s="9">
        <v>1000</v>
      </c>
      <c r="D18" s="9">
        <f>C18-B18</f>
        <v>150</v>
      </c>
      <c r="E18" s="10">
        <f>E17+D18</f>
        <v>3419.78</v>
      </c>
      <c r="F18" s="9">
        <v>830</v>
      </c>
      <c r="G18" s="9">
        <v>1100.26</v>
      </c>
      <c r="H18" s="9">
        <f>G18-F18</f>
        <v>270.26</v>
      </c>
      <c r="I18" s="10">
        <f>I17+H18</f>
        <v>2054.66</v>
      </c>
      <c r="J18" s="9">
        <v>820</v>
      </c>
      <c r="K18" s="9">
        <v>1115</v>
      </c>
      <c r="L18" s="9">
        <f>K18-J18</f>
        <v>295</v>
      </c>
      <c r="M18" s="10">
        <f>M17+L18</f>
        <v>690.69</v>
      </c>
      <c r="N18" s="9"/>
      <c r="O18" s="9"/>
      <c r="P18" s="9"/>
      <c r="Q18" s="10"/>
    </row>
    <row r="19" customHeight="1" spans="1:17">
      <c r="A19" s="11">
        <v>41558</v>
      </c>
      <c r="B19" s="9">
        <v>850</v>
      </c>
      <c r="C19" s="9">
        <v>1897.68</v>
      </c>
      <c r="D19" s="9">
        <f>C19-B19</f>
        <v>1047.68</v>
      </c>
      <c r="E19" s="10">
        <f>E18+D19</f>
        <v>4467.46</v>
      </c>
      <c r="F19" s="9">
        <v>830</v>
      </c>
      <c r="G19" s="9">
        <v>1289.48</v>
      </c>
      <c r="H19" s="9">
        <f>G19-F19</f>
        <v>459.48</v>
      </c>
      <c r="I19" s="10">
        <f>I18+H19</f>
        <v>2514.14</v>
      </c>
      <c r="J19" s="9">
        <v>820</v>
      </c>
      <c r="K19" s="9">
        <v>394.95</v>
      </c>
      <c r="L19" s="9">
        <f>K19-J19</f>
        <v>-425.05</v>
      </c>
      <c r="M19" s="10">
        <f t="shared" ref="M19:M30" si="11">M18+L19</f>
        <v>265.64</v>
      </c>
      <c r="N19" s="9"/>
      <c r="O19" s="9"/>
      <c r="P19" s="9"/>
      <c r="Q19" s="10"/>
    </row>
    <row r="20" customHeight="1" spans="1:17">
      <c r="A20" s="11">
        <v>41559</v>
      </c>
      <c r="B20" s="9">
        <v>850</v>
      </c>
      <c r="C20" s="9">
        <v>1595.54</v>
      </c>
      <c r="D20" s="9">
        <f>C20-B20</f>
        <v>745.54</v>
      </c>
      <c r="E20" s="10">
        <f>E19+D20</f>
        <v>5213</v>
      </c>
      <c r="F20" s="9">
        <v>830</v>
      </c>
      <c r="G20" s="9">
        <v>897.56</v>
      </c>
      <c r="H20" s="9">
        <f>G20-F20</f>
        <v>67.56</v>
      </c>
      <c r="I20" s="10">
        <f>I19+H20</f>
        <v>2581.7</v>
      </c>
      <c r="J20" s="9">
        <v>820</v>
      </c>
      <c r="K20" s="9">
        <v>588.22</v>
      </c>
      <c r="L20" s="9">
        <f>K20-J20</f>
        <v>-231.78</v>
      </c>
      <c r="M20" s="10">
        <f>M19+L20</f>
        <v>33.86</v>
      </c>
      <c r="N20" s="9"/>
      <c r="O20" s="9"/>
      <c r="P20" s="9"/>
      <c r="Q20" s="10"/>
    </row>
    <row r="21" customHeight="1" spans="1:17">
      <c r="A21" s="11">
        <v>41560</v>
      </c>
      <c r="B21" s="9">
        <v>850</v>
      </c>
      <c r="C21" s="9">
        <v>1754.72</v>
      </c>
      <c r="D21" s="9">
        <f>C21-B21</f>
        <v>904.72</v>
      </c>
      <c r="E21" s="10">
        <f>E20+D21</f>
        <v>6117.72</v>
      </c>
      <c r="F21" s="9">
        <v>830</v>
      </c>
      <c r="G21" s="9">
        <v>923.1</v>
      </c>
      <c r="H21" s="9">
        <f>G21-F21</f>
        <v>93.1</v>
      </c>
      <c r="I21" s="10">
        <f>I20+H21</f>
        <v>2674.8</v>
      </c>
      <c r="J21" s="9">
        <v>820</v>
      </c>
      <c r="K21" s="9">
        <v>585.77</v>
      </c>
      <c r="L21" s="9">
        <f>K21-J21</f>
        <v>-234.23</v>
      </c>
      <c r="M21" s="10">
        <f>M20+L21</f>
        <v>-200.37</v>
      </c>
      <c r="N21" s="9"/>
      <c r="O21" s="9"/>
      <c r="P21" s="9"/>
      <c r="Q21" s="10"/>
    </row>
    <row r="22" customHeight="1" spans="1:17">
      <c r="A22" s="11">
        <v>41561</v>
      </c>
      <c r="B22" s="9">
        <v>850</v>
      </c>
      <c r="C22" s="9">
        <v>740.8</v>
      </c>
      <c r="D22" s="9">
        <f>C22-B22</f>
        <v>-109.2</v>
      </c>
      <c r="E22" s="10">
        <f>E21+D22</f>
        <v>6008.52</v>
      </c>
      <c r="F22" s="9">
        <v>830</v>
      </c>
      <c r="G22" s="9">
        <v>426.65</v>
      </c>
      <c r="H22" s="9">
        <f>G22-F22</f>
        <v>-403.35</v>
      </c>
      <c r="I22" s="10">
        <f>I21+H22</f>
        <v>2271.45</v>
      </c>
      <c r="J22" s="9">
        <v>820</v>
      </c>
      <c r="K22" s="9">
        <v>560.45</v>
      </c>
      <c r="L22" s="9">
        <f>K22-J22</f>
        <v>-259.55</v>
      </c>
      <c r="M22" s="10">
        <f>M21+L22</f>
        <v>-459.92</v>
      </c>
      <c r="N22" s="9"/>
      <c r="O22" s="9"/>
      <c r="P22" s="9"/>
      <c r="Q22" s="10"/>
    </row>
    <row r="23" customHeight="1" spans="1:17">
      <c r="A23" s="11">
        <v>41562</v>
      </c>
      <c r="B23" s="9">
        <v>850</v>
      </c>
      <c r="C23" s="9">
        <v>954.55</v>
      </c>
      <c r="D23" s="9">
        <f>C23-B23</f>
        <v>104.55</v>
      </c>
      <c r="E23" s="10">
        <f>E22+D23</f>
        <v>6113.07</v>
      </c>
      <c r="F23" s="9">
        <v>830</v>
      </c>
      <c r="G23" s="9">
        <v>1319.24</v>
      </c>
      <c r="H23" s="9">
        <f>G23-F23</f>
        <v>489.24</v>
      </c>
      <c r="I23" s="10">
        <f>I22+H23</f>
        <v>2760.69</v>
      </c>
      <c r="J23" s="9">
        <v>820</v>
      </c>
      <c r="K23" s="9">
        <v>605.2</v>
      </c>
      <c r="L23" s="9">
        <f>K23-J23</f>
        <v>-214.8</v>
      </c>
      <c r="M23" s="10">
        <f>M22+L23</f>
        <v>-674.72</v>
      </c>
      <c r="N23" s="9"/>
      <c r="O23" s="9"/>
      <c r="P23" s="9"/>
      <c r="Q23" s="10"/>
    </row>
    <row r="24" customHeight="1" spans="1:17">
      <c r="A24" s="11">
        <v>41563</v>
      </c>
      <c r="B24" s="9">
        <v>850</v>
      </c>
      <c r="C24" s="9">
        <v>1542.74</v>
      </c>
      <c r="D24" s="9">
        <f>C24-B24</f>
        <v>692.74</v>
      </c>
      <c r="E24" s="10">
        <f>E23+D24</f>
        <v>6805.81</v>
      </c>
      <c r="F24" s="9">
        <v>830</v>
      </c>
      <c r="G24" s="9">
        <v>785.61</v>
      </c>
      <c r="H24" s="9">
        <f>G24-F24</f>
        <v>-44.39</v>
      </c>
      <c r="I24" s="10">
        <f>I23+H24</f>
        <v>2716.3</v>
      </c>
      <c r="J24" s="9">
        <v>820</v>
      </c>
      <c r="K24" s="9">
        <v>894.6</v>
      </c>
      <c r="L24" s="9">
        <f>K24-J24</f>
        <v>74.6</v>
      </c>
      <c r="M24" s="10">
        <f>M23+L24</f>
        <v>-600.12</v>
      </c>
      <c r="N24" s="9"/>
      <c r="O24" s="9"/>
      <c r="P24" s="9"/>
      <c r="Q24" s="10"/>
    </row>
    <row r="25" customHeight="1" spans="1:17">
      <c r="A25" s="11">
        <v>41564</v>
      </c>
      <c r="B25" s="9">
        <v>850</v>
      </c>
      <c r="C25" s="9">
        <v>1036.34</v>
      </c>
      <c r="D25" s="9">
        <f>C25-B25</f>
        <v>186.34</v>
      </c>
      <c r="E25" s="10">
        <f>E24+D25</f>
        <v>6992.15</v>
      </c>
      <c r="F25" s="9">
        <v>830</v>
      </c>
      <c r="G25" s="9">
        <v>590.41</v>
      </c>
      <c r="H25" s="9">
        <f>G25-F25</f>
        <v>-239.59</v>
      </c>
      <c r="I25" s="10">
        <f>I24+H25</f>
        <v>2476.71</v>
      </c>
      <c r="J25" s="9">
        <v>820</v>
      </c>
      <c r="K25" s="9">
        <v>1044.92</v>
      </c>
      <c r="L25" s="9">
        <f>K25-J25</f>
        <v>224.92</v>
      </c>
      <c r="M25" s="10">
        <f>M24+L25</f>
        <v>-375.2</v>
      </c>
      <c r="N25" s="9"/>
      <c r="O25" s="9"/>
      <c r="P25" s="9"/>
      <c r="Q25" s="10"/>
    </row>
    <row r="26" customHeight="1" spans="1:17">
      <c r="A26" s="11">
        <v>41565</v>
      </c>
      <c r="B26" s="9">
        <v>850</v>
      </c>
      <c r="C26" s="9">
        <v>931.1</v>
      </c>
      <c r="D26" s="9">
        <f>C26-B26</f>
        <v>81.1</v>
      </c>
      <c r="E26" s="10">
        <f>E25+D26</f>
        <v>7073.25</v>
      </c>
      <c r="F26" s="9">
        <v>830</v>
      </c>
      <c r="G26" s="9">
        <v>1270.22</v>
      </c>
      <c r="H26" s="9">
        <f>G26-F26</f>
        <v>440.22</v>
      </c>
      <c r="I26" s="10">
        <f>I25+H26</f>
        <v>2916.93</v>
      </c>
      <c r="J26" s="9">
        <v>820</v>
      </c>
      <c r="K26" s="9">
        <v>536.54</v>
      </c>
      <c r="L26" s="9">
        <f>K26-J26</f>
        <v>-283.46</v>
      </c>
      <c r="M26" s="10">
        <f>M25+L26</f>
        <v>-658.66</v>
      </c>
      <c r="N26" s="9"/>
      <c r="O26" s="9"/>
      <c r="P26" s="9"/>
      <c r="Q26" s="10"/>
    </row>
    <row r="27" customHeight="1" spans="1:17">
      <c r="A27" s="11">
        <v>41566</v>
      </c>
      <c r="B27" s="9">
        <v>850</v>
      </c>
      <c r="C27" s="9">
        <v>1283.09</v>
      </c>
      <c r="D27" s="9">
        <f t="shared" ref="D27:D33" si="12">C27-B27</f>
        <v>433.09</v>
      </c>
      <c r="E27" s="10">
        <f t="shared" ref="E27:E33" si="13">E26+D27</f>
        <v>7506.34</v>
      </c>
      <c r="F27" s="9">
        <v>830</v>
      </c>
      <c r="G27" s="9">
        <v>628.3</v>
      </c>
      <c r="H27" s="9">
        <f t="shared" ref="H27:H33" si="14">G27-F27</f>
        <v>-201.7</v>
      </c>
      <c r="I27" s="10">
        <f t="shared" ref="I27:I33" si="15">I26+H27</f>
        <v>2715.23</v>
      </c>
      <c r="J27" s="9">
        <v>820</v>
      </c>
      <c r="K27" s="9">
        <v>532.85</v>
      </c>
      <c r="L27" s="9">
        <f>K27-J27</f>
        <v>-287.15</v>
      </c>
      <c r="M27" s="10">
        <f>M26+L27</f>
        <v>-945.81</v>
      </c>
      <c r="N27" s="9"/>
      <c r="O27" s="9"/>
      <c r="P27" s="9"/>
      <c r="Q27" s="10"/>
    </row>
    <row r="28" customHeight="1" spans="1:17">
      <c r="A28" s="11">
        <v>41567</v>
      </c>
      <c r="B28" s="9">
        <v>850</v>
      </c>
      <c r="C28" s="9">
        <v>1207.87</v>
      </c>
      <c r="D28" s="9">
        <f>C28-B28</f>
        <v>357.87</v>
      </c>
      <c r="E28" s="10">
        <f>E27+D28</f>
        <v>7864.21</v>
      </c>
      <c r="F28" s="9">
        <v>830</v>
      </c>
      <c r="G28" s="9">
        <v>659.27</v>
      </c>
      <c r="H28" s="9">
        <f>G28-F28</f>
        <v>-170.73</v>
      </c>
      <c r="I28" s="10">
        <f>I27+H28</f>
        <v>2544.5</v>
      </c>
      <c r="J28" s="9">
        <v>820</v>
      </c>
      <c r="K28" s="9">
        <v>644.4</v>
      </c>
      <c r="L28" s="9">
        <f t="shared" ref="L28:L33" si="16">K28-J28</f>
        <v>-175.6</v>
      </c>
      <c r="M28" s="10">
        <f t="shared" ref="M28:M33" si="17">M27+L28</f>
        <v>-1121.41</v>
      </c>
      <c r="N28" s="9"/>
      <c r="O28" s="9"/>
      <c r="P28" s="9"/>
      <c r="Q28" s="10"/>
    </row>
    <row r="29" ht="17.4" customHeight="1" spans="1:17">
      <c r="A29" s="11">
        <v>41568</v>
      </c>
      <c r="B29" s="9">
        <v>850</v>
      </c>
      <c r="C29" s="9">
        <v>2599.78</v>
      </c>
      <c r="D29" s="9">
        <f>C29-B29</f>
        <v>1749.78</v>
      </c>
      <c r="E29" s="10">
        <f>E28+D29</f>
        <v>9613.99</v>
      </c>
      <c r="F29" s="9">
        <v>830</v>
      </c>
      <c r="G29" s="9">
        <v>1220.55</v>
      </c>
      <c r="H29" s="9">
        <f>G29-F29</f>
        <v>390.55</v>
      </c>
      <c r="I29" s="10">
        <f>I28+H29</f>
        <v>2935.05</v>
      </c>
      <c r="J29" s="9">
        <v>820</v>
      </c>
      <c r="K29" s="9">
        <v>242.6</v>
      </c>
      <c r="L29" s="9">
        <f>K29-J29</f>
        <v>-577.4</v>
      </c>
      <c r="M29" s="10">
        <f>M28+L29</f>
        <v>-1698.81</v>
      </c>
      <c r="N29" s="9"/>
      <c r="O29" s="9"/>
      <c r="P29" s="9"/>
      <c r="Q29" s="10"/>
    </row>
    <row r="30" customHeight="1" spans="1:17">
      <c r="A30" s="11">
        <v>41569</v>
      </c>
      <c r="B30" s="9">
        <v>850</v>
      </c>
      <c r="C30" s="9">
        <v>1823.52</v>
      </c>
      <c r="D30" s="9">
        <f>C30-B30</f>
        <v>973.52</v>
      </c>
      <c r="E30" s="10">
        <f>E29+D30</f>
        <v>10587.51</v>
      </c>
      <c r="F30" s="9">
        <v>830</v>
      </c>
      <c r="G30" s="9">
        <v>565.05</v>
      </c>
      <c r="H30" s="9">
        <f>G30-F30</f>
        <v>-264.95</v>
      </c>
      <c r="I30" s="10">
        <f>I29+H30</f>
        <v>2670.1</v>
      </c>
      <c r="J30" s="9">
        <v>820</v>
      </c>
      <c r="K30" s="9">
        <v>986.5</v>
      </c>
      <c r="L30" s="9">
        <f>K30-J30</f>
        <v>166.5</v>
      </c>
      <c r="M30" s="10">
        <f>M29+L30</f>
        <v>-1532.31</v>
      </c>
      <c r="N30" s="9"/>
      <c r="O30" s="9"/>
      <c r="P30" s="9"/>
      <c r="Q30" s="10"/>
    </row>
    <row r="31" customHeight="1" spans="1:17">
      <c r="A31" s="11">
        <v>41570</v>
      </c>
      <c r="B31" s="9">
        <v>850</v>
      </c>
      <c r="C31" s="9">
        <v>1870.66</v>
      </c>
      <c r="D31" s="9">
        <f>C31-B31</f>
        <v>1020.66</v>
      </c>
      <c r="E31" s="10">
        <f>E30+D31</f>
        <v>11608.17</v>
      </c>
      <c r="F31" s="9">
        <v>830</v>
      </c>
      <c r="G31" s="9">
        <v>171.7</v>
      </c>
      <c r="H31" s="9">
        <f>G31-F31</f>
        <v>-658.3</v>
      </c>
      <c r="I31" s="10">
        <f>I30+H31</f>
        <v>2011.8</v>
      </c>
      <c r="J31" s="9">
        <v>820</v>
      </c>
      <c r="K31" s="9">
        <v>876.48</v>
      </c>
      <c r="L31" s="9">
        <f>K31-J31</f>
        <v>56.48</v>
      </c>
      <c r="M31" s="10">
        <f>M30+L31</f>
        <v>-1475.83</v>
      </c>
      <c r="N31" s="9"/>
      <c r="O31" s="9"/>
      <c r="P31" s="9"/>
      <c r="Q31" s="10"/>
    </row>
    <row r="32" customHeight="1" spans="1:17">
      <c r="A32" s="11">
        <v>41571</v>
      </c>
      <c r="B32" s="9">
        <v>850</v>
      </c>
      <c r="C32" s="9">
        <v>548.5</v>
      </c>
      <c r="D32" s="9">
        <f>C32-B32</f>
        <v>-301.5</v>
      </c>
      <c r="E32" s="10">
        <f>E31+D32</f>
        <v>11306.67</v>
      </c>
      <c r="F32" s="9">
        <v>830</v>
      </c>
      <c r="G32" s="9">
        <v>596.9</v>
      </c>
      <c r="H32" s="9">
        <f>G32-F32</f>
        <v>-233.1</v>
      </c>
      <c r="I32" s="10">
        <f>I31+H32</f>
        <v>1778.7</v>
      </c>
      <c r="J32" s="9">
        <v>820</v>
      </c>
      <c r="K32" s="9">
        <v>417.1</v>
      </c>
      <c r="L32" s="9">
        <f>K32-J32</f>
        <v>-402.9</v>
      </c>
      <c r="M32" s="10">
        <f>M31+L32</f>
        <v>-1878.73</v>
      </c>
      <c r="N32" s="9"/>
      <c r="O32" s="9"/>
      <c r="P32" s="9"/>
      <c r="Q32" s="10"/>
    </row>
    <row r="33" customHeight="1" spans="1:17">
      <c r="A33" s="11">
        <v>41572</v>
      </c>
      <c r="B33" s="9">
        <v>850</v>
      </c>
      <c r="C33" s="9">
        <v>1029.68</v>
      </c>
      <c r="D33" s="9">
        <f>C33-B33</f>
        <v>179.68</v>
      </c>
      <c r="E33" s="10">
        <f>E32+D33</f>
        <v>11486.35</v>
      </c>
      <c r="F33" s="9">
        <v>830</v>
      </c>
      <c r="G33" s="9">
        <v>228.1</v>
      </c>
      <c r="H33" s="9">
        <f>G33-F33</f>
        <v>-601.9</v>
      </c>
      <c r="I33" s="10">
        <f>I32+H33</f>
        <v>1176.8</v>
      </c>
      <c r="J33" s="9">
        <v>820</v>
      </c>
      <c r="K33" s="9">
        <v>1526.62</v>
      </c>
      <c r="L33" s="9">
        <f>K33-J33</f>
        <v>706.62</v>
      </c>
      <c r="M33" s="10">
        <f>M32+L33</f>
        <v>-1172.11</v>
      </c>
      <c r="N33" s="9"/>
      <c r="O33" s="9"/>
      <c r="P33" s="9"/>
      <c r="Q33" s="10"/>
    </row>
    <row r="34" customHeight="1" spans="1:17">
      <c r="A34" s="12" t="s">
        <v>34</v>
      </c>
      <c r="B34" s="9"/>
      <c r="C34" s="9"/>
      <c r="D34" s="9"/>
      <c r="E34" s="10"/>
      <c r="F34" s="9"/>
      <c r="G34" s="9"/>
      <c r="H34" s="9"/>
      <c r="I34" s="10"/>
      <c r="J34" s="9"/>
      <c r="K34" s="9"/>
      <c r="L34" s="9"/>
      <c r="M34" s="10"/>
      <c r="N34" s="9"/>
      <c r="O34" s="9"/>
      <c r="P34" s="9"/>
      <c r="Q34" s="10"/>
    </row>
    <row r="35" customHeight="1" spans="1:4">
      <c r="A35" s="13"/>
      <c r="B35" s="13"/>
      <c r="C35" s="13"/>
      <c r="D35" s="13"/>
    </row>
    <row r="38" customHeight="1" spans="1:4">
      <c r="A38" s="13" t="s">
        <v>30</v>
      </c>
      <c r="B38" s="13"/>
      <c r="C38" s="13" t="s">
        <v>35</v>
      </c>
      <c r="D38" s="13"/>
    </row>
    <row r="39" customHeight="1" spans="1:4">
      <c r="A39" s="13" t="s">
        <v>32</v>
      </c>
      <c r="B39" s="13"/>
      <c r="C39" s="13" t="s">
        <v>36</v>
      </c>
      <c r="D39" s="13"/>
    </row>
    <row r="40" customHeight="1" spans="1:4">
      <c r="A40" s="13" t="s">
        <v>33</v>
      </c>
      <c r="B40" s="13"/>
      <c r="C40" s="13" t="s">
        <v>37</v>
      </c>
      <c r="D40" s="13"/>
    </row>
  </sheetData>
  <mergeCells count="6">
    <mergeCell ref="A1:Q1"/>
    <mergeCell ref="B2:E2"/>
    <mergeCell ref="F2:I2"/>
    <mergeCell ref="J2:M2"/>
    <mergeCell ref="N2:Q2"/>
    <mergeCell ref="A2:A3"/>
  </mergeCells>
  <pageMargins left="0.21875" right="0.65" top="0.379166666666667" bottom="0.159027777777778" header="0.179166666666667" footer="0.1687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C22" sqref="C21:C22"/>
    </sheetView>
  </sheetViews>
  <sheetFormatPr defaultColWidth="9" defaultRowHeight="14.25"/>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dcterms:created xsi:type="dcterms:W3CDTF">2013-11-02T08:52:45Z</dcterms:created>
  <dcterms:modified xsi:type="dcterms:W3CDTF">2013-11-02T09:12:49Z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2052-9.1.0.4391</vt:lpwstr>
  </property>
</Properties>
</file>