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70" windowHeight="8130"/>
  </bookViews>
  <sheets>
    <sheet name="门店超低特价申请表" sheetId="1" r:id="rId1"/>
  </sheets>
  <externalReferences>
    <externalReference r:id="rId2"/>
    <externalReference r:id="rId3"/>
  </externalReferences>
  <definedNames>
    <definedName name="_xlnm._FilterDatabase" localSheetId="0" hidden="1">门店超低特价申请表!$A$1:$O$91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<sst xmlns="http://schemas.openxmlformats.org/spreadsheetml/2006/main" count="555" uniqueCount="347">
  <si>
    <t>ID</t>
  </si>
  <si>
    <t>规格</t>
  </si>
  <si>
    <t>货品名</t>
  </si>
  <si>
    <t>单位</t>
  </si>
  <si>
    <t>零售价(均价)</t>
  </si>
  <si>
    <t>产地</t>
  </si>
  <si>
    <t>限购数量</t>
  </si>
  <si>
    <t>特价</t>
  </si>
  <si>
    <t>竞争连锁名</t>
  </si>
  <si>
    <t>会员价</t>
  </si>
  <si>
    <t>末次价</t>
  </si>
  <si>
    <t>特价毛利率</t>
  </si>
  <si>
    <t>申请特价</t>
  </si>
  <si>
    <t>年月</t>
  </si>
  <si>
    <t>当前库存数量</t>
  </si>
  <si>
    <t>250g(铁盒)（OTC)</t>
  </si>
  <si>
    <t>阿胶</t>
  </si>
  <si>
    <t>盒</t>
  </si>
  <si>
    <t>东阿阿胶股份</t>
  </si>
  <si>
    <t>5.08%</t>
  </si>
  <si>
    <t>202406</t>
  </si>
  <si>
    <t>30片（薄膜衣片）</t>
  </si>
  <si>
    <t>多维元素片（29）</t>
  </si>
  <si>
    <t>瓶</t>
  </si>
  <si>
    <t>惠氏制药</t>
  </si>
  <si>
    <t>28.76%</t>
  </si>
  <si>
    <t>30mgx100片(糖衣)</t>
  </si>
  <si>
    <t>复方黄连素片</t>
  </si>
  <si>
    <t>四川绵阳制药</t>
  </si>
  <si>
    <t>31.54%</t>
  </si>
  <si>
    <t>复方:50袋</t>
  </si>
  <si>
    <t>复方氨酚那敏颗粒(速效感冒)</t>
  </si>
  <si>
    <t>袋</t>
  </si>
  <si>
    <t>河北长天</t>
  </si>
  <si>
    <t>18.63%</t>
  </si>
  <si>
    <t>20g</t>
  </si>
  <si>
    <t>复方醋酸地塞米松乳膏</t>
  </si>
  <si>
    <t>支</t>
  </si>
  <si>
    <t>华润三九</t>
  </si>
  <si>
    <t>20.87%</t>
  </si>
  <si>
    <t>100mgx10粒x2板</t>
  </si>
  <si>
    <t>地奥心血康胶囊</t>
  </si>
  <si>
    <t>成都地奥制药</t>
  </si>
  <si>
    <t>10%</t>
  </si>
  <si>
    <t>10gx9袋</t>
  </si>
  <si>
    <t>感冒灵颗粒</t>
  </si>
  <si>
    <t>-.87%</t>
  </si>
  <si>
    <t>150ml</t>
  </si>
  <si>
    <t>京都念慈菴蜜炼川贝枇杷膏</t>
  </si>
  <si>
    <t>京都念慈菴</t>
  </si>
  <si>
    <t>28.67%</t>
  </si>
  <si>
    <t>300ml</t>
  </si>
  <si>
    <t>蜜炼川贝枇杷膏</t>
  </si>
  <si>
    <t>京都念慈庵</t>
  </si>
  <si>
    <t>20.9%</t>
  </si>
  <si>
    <t>50mgx30片</t>
  </si>
  <si>
    <t>阿卡波糖片</t>
  </si>
  <si>
    <t>拜耳医药保健</t>
  </si>
  <si>
    <t>46.95%</t>
  </si>
  <si>
    <t>25mgx20片</t>
  </si>
  <si>
    <t>酒石酸美托洛尔片</t>
  </si>
  <si>
    <t>阿斯利康</t>
  </si>
  <si>
    <t>9.18%</t>
  </si>
  <si>
    <t>5mgx10片</t>
  </si>
  <si>
    <t>非洛地平缓释片</t>
  </si>
  <si>
    <t/>
  </si>
  <si>
    <t>-6.56%</t>
  </si>
  <si>
    <t>2.5mgx10片</t>
  </si>
  <si>
    <t>非洛地平缓释片(波依定)</t>
  </si>
  <si>
    <t>38%</t>
  </si>
  <si>
    <t>4mgx10片</t>
  </si>
  <si>
    <t>培哚普利叔丁胺片(原培哚普利片)</t>
  </si>
  <si>
    <t>天津施维雅</t>
  </si>
  <si>
    <t>8.33%</t>
  </si>
  <si>
    <t>5mgx7片</t>
  </si>
  <si>
    <t>苯磺酸氨氯地平片</t>
  </si>
  <si>
    <t>大连辉瑞</t>
  </si>
  <si>
    <t>3%</t>
  </si>
  <si>
    <t>30粒</t>
  </si>
  <si>
    <t>胆舒胶囊</t>
  </si>
  <si>
    <t>四川济生堂</t>
  </si>
  <si>
    <t>14.68%</t>
  </si>
  <si>
    <t>5mgx8片x2板</t>
  </si>
  <si>
    <t>马来酸依那普利片(依苏)</t>
  </si>
  <si>
    <t>扬子江药业集团</t>
  </si>
  <si>
    <t>62.5%</t>
  </si>
  <si>
    <t>10mgx8片x2板</t>
  </si>
  <si>
    <t>马来酸依那普利片</t>
  </si>
  <si>
    <t>扬子江</t>
  </si>
  <si>
    <t>27%</t>
  </si>
  <si>
    <t>200mgx10粒</t>
  </si>
  <si>
    <t>非诺贝特胶囊</t>
  </si>
  <si>
    <t>法国利博福尼</t>
  </si>
  <si>
    <t>250mgx40片</t>
  </si>
  <si>
    <t>多巴丝肼片</t>
  </si>
  <si>
    <t>上海罗氏制药</t>
  </si>
  <si>
    <t>7.86%</t>
  </si>
  <si>
    <t>60片</t>
  </si>
  <si>
    <t>多维元素片 （29-Ⅱ）</t>
  </si>
  <si>
    <t>22.09%</t>
  </si>
  <si>
    <t>600mgx60片</t>
  </si>
  <si>
    <t>碳酸钙D3片(钙尔奇D600)</t>
  </si>
  <si>
    <t>14.96%</t>
  </si>
  <si>
    <t>100IU：0.75gx60片</t>
  </si>
  <si>
    <t>碳酸钙D3咀嚼片（Ⅲ）（维D钙咀嚼片）</t>
  </si>
  <si>
    <t>美国安士制药</t>
  </si>
  <si>
    <t>9.23%</t>
  </si>
  <si>
    <t>50mgx7片</t>
  </si>
  <si>
    <t>氯沙坦钾片</t>
  </si>
  <si>
    <t>英国</t>
  </si>
  <si>
    <t>8.71%</t>
  </si>
  <si>
    <t>0.5mg：10mgx20片</t>
  </si>
  <si>
    <t>氟哌噻吨美利曲辛片</t>
  </si>
  <si>
    <t>丹麦H.Lundbeck A/S</t>
  </si>
  <si>
    <t>22.57%</t>
  </si>
  <si>
    <t>0.5gx12片x3板（小儿）</t>
  </si>
  <si>
    <t>健胃消食片</t>
  </si>
  <si>
    <t>9.65%</t>
  </si>
  <si>
    <t>30mgx7片</t>
  </si>
  <si>
    <t>硝苯地平控释片</t>
  </si>
  <si>
    <t>Bayer AG</t>
  </si>
  <si>
    <t>8.46%</t>
  </si>
  <si>
    <t>0.15gx10粒</t>
  </si>
  <si>
    <t>多糖铁复合物胶囊</t>
  </si>
  <si>
    <t>美国Kremers Urban</t>
  </si>
  <si>
    <t>40.08%</t>
  </si>
  <si>
    <t>50mgx10片</t>
  </si>
  <si>
    <t>苯溴马隆片(立加利仙)</t>
  </si>
  <si>
    <t>昆山龙灯瑞迪</t>
  </si>
  <si>
    <t>14.3%</t>
  </si>
  <si>
    <t>1mgx30片</t>
  </si>
  <si>
    <t>瑞格列奈片</t>
  </si>
  <si>
    <t>德国</t>
  </si>
  <si>
    <t>3.4%</t>
  </si>
  <si>
    <t>260mgx40片(每片含马栗提取物150mg)</t>
  </si>
  <si>
    <t>迈之灵片</t>
  </si>
  <si>
    <t>德国礼达大药厂</t>
  </si>
  <si>
    <t>7.32%</t>
  </si>
  <si>
    <t>咳特灵胶囊</t>
  </si>
  <si>
    <t>广东一片天</t>
  </si>
  <si>
    <t>-14%</t>
  </si>
  <si>
    <t>100IU:0.75gx30片</t>
  </si>
  <si>
    <t>碳酸钙D3咀嚼片(Ⅲ)(儿童维D钙咀嚼片)</t>
  </si>
  <si>
    <t>美国A&amp;Z Pharmaceutical</t>
  </si>
  <si>
    <t>10.53%</t>
  </si>
  <si>
    <t>50ug:100ugx60吸(含准纳器)</t>
  </si>
  <si>
    <t>沙美特罗替卡松吸入粉雾剂(原：沙美特罗替卡松粉吸入剂)</t>
  </si>
  <si>
    <t>Glaxo Wellcome Production(法国)</t>
  </si>
  <si>
    <t>14.7%</t>
  </si>
  <si>
    <t>50ug:250ugx60喷(含准纳器)</t>
  </si>
  <si>
    <t>沙美特罗替卡松吸入粉雾剂</t>
  </si>
  <si>
    <t>法国</t>
  </si>
  <si>
    <t>11.05%</t>
  </si>
  <si>
    <t>30mgx30片</t>
  </si>
  <si>
    <t>格列齐特缓释片(达美康缓释片)</t>
  </si>
  <si>
    <t>18.8%</t>
  </si>
  <si>
    <t>0.5gx30片</t>
  </si>
  <si>
    <t>丙戊酸钠缓释片(I）</t>
  </si>
  <si>
    <t>赛诺菲(杭州)制药</t>
  </si>
  <si>
    <t>10.46%</t>
  </si>
  <si>
    <t>200片(薄膜衣)</t>
  </si>
  <si>
    <t>复方丹参片</t>
  </si>
  <si>
    <t>白云山和记黄埔</t>
  </si>
  <si>
    <t>30%</t>
  </si>
  <si>
    <t>150mg：12.5mgx7片</t>
  </si>
  <si>
    <t>厄贝沙坦氢氯噻嗪片</t>
  </si>
  <si>
    <t>35.53%</t>
  </si>
  <si>
    <t>80mgx7片</t>
  </si>
  <si>
    <t>替米沙坦片</t>
  </si>
  <si>
    <t>上海勃林格殷格翰</t>
  </si>
  <si>
    <t>41.35%</t>
  </si>
  <si>
    <t>0.15gx7片</t>
  </si>
  <si>
    <t>厄贝沙坦片(苏适)</t>
  </si>
  <si>
    <t>深圳海滨</t>
  </si>
  <si>
    <t>34.17%</t>
  </si>
  <si>
    <t>10mgx5片</t>
  </si>
  <si>
    <t>孟鲁司特钠片</t>
  </si>
  <si>
    <t>10.31%</t>
  </si>
  <si>
    <t>5gx9袋(无糖型)</t>
  </si>
  <si>
    <t>稳心颗粒</t>
  </si>
  <si>
    <t>山东步长制药</t>
  </si>
  <si>
    <t>14.31%</t>
  </si>
  <si>
    <t>10mlx10支</t>
  </si>
  <si>
    <t>藿香正气口服液</t>
  </si>
  <si>
    <t>13.64%</t>
  </si>
  <si>
    <t>2mgx15片</t>
  </si>
  <si>
    <t>格列美脲片(亚莫利)</t>
  </si>
  <si>
    <t>赛诺菲安万特</t>
  </si>
  <si>
    <t>28.9%</t>
  </si>
  <si>
    <t>10mgx16粒</t>
  </si>
  <si>
    <t>参一胶囊</t>
  </si>
  <si>
    <t>吉林亚泰</t>
  </si>
  <si>
    <t>37.86%</t>
  </si>
  <si>
    <t>0.2gx6片x2板</t>
  </si>
  <si>
    <t>胞磷胆碱钠片(欣可来)</t>
  </si>
  <si>
    <t>四川梓橦宫</t>
  </si>
  <si>
    <t>9.33%</t>
  </si>
  <si>
    <t>60吸 160μg+4.5μg/吸</t>
  </si>
  <si>
    <t>布地奈德福莫特罗吸入粉雾剂(II)</t>
  </si>
  <si>
    <t>瑞典AstraZenecaAB</t>
  </si>
  <si>
    <t>-4.63%</t>
  </si>
  <si>
    <t>30片</t>
  </si>
  <si>
    <t>复方利血平氨苯蝶啶片</t>
  </si>
  <si>
    <t>华润双鹤药业股份有限公司</t>
  </si>
  <si>
    <t>.03%</t>
  </si>
  <si>
    <t>0.8gx8片x4板(薄膜衣片)</t>
  </si>
  <si>
    <t>江中药业</t>
  </si>
  <si>
    <t>14.67%</t>
  </si>
  <si>
    <t>5gx18袋（乳糖型）</t>
  </si>
  <si>
    <t>清喉利咽颗粒</t>
  </si>
  <si>
    <t>桂龙药业(安徽)</t>
  </si>
  <si>
    <t>46.33%</t>
  </si>
  <si>
    <t>21片（薄膜衣）</t>
  </si>
  <si>
    <t>屈螺酮炔雌醇片</t>
  </si>
  <si>
    <t>德国Bayer</t>
  </si>
  <si>
    <t>22.83%</t>
  </si>
  <si>
    <t>10mgx7片x2板</t>
  </si>
  <si>
    <t>雷贝拉唑钠肠溶片(瑞波特)</t>
  </si>
  <si>
    <t>江苏豪森</t>
  </si>
  <si>
    <t>32.98%</t>
  </si>
  <si>
    <t>20ml</t>
  </si>
  <si>
    <t>何氏狐臭净浓缩液</t>
  </si>
  <si>
    <t>惠州市惠阳区何氏化妆品</t>
  </si>
  <si>
    <t>15.44%</t>
  </si>
  <si>
    <t>20mlx48支（无蔗糖）（OTC装）</t>
  </si>
  <si>
    <t>复方阿胶浆</t>
  </si>
  <si>
    <t>东阿阿胶</t>
  </si>
  <si>
    <t>15.36%</t>
  </si>
  <si>
    <t>50mgx10片x3板</t>
  </si>
  <si>
    <t>米格列醇片</t>
  </si>
  <si>
    <t>浙江新昌</t>
  </si>
  <si>
    <t>49.5%</t>
  </si>
  <si>
    <t>27mgx180丸</t>
  </si>
  <si>
    <t>复方丹参滴丸</t>
  </si>
  <si>
    <t>天士力医药集团</t>
  </si>
  <si>
    <t>23.52%</t>
  </si>
  <si>
    <t>1500U：500Ux30粒（0-1岁）</t>
  </si>
  <si>
    <t>维生素AD滴剂</t>
  </si>
  <si>
    <t>山东达因</t>
  </si>
  <si>
    <t>11.59%</t>
  </si>
  <si>
    <t>2000U：700Ux30粒（1岁以上）</t>
  </si>
  <si>
    <t>山东达因海洋</t>
  </si>
  <si>
    <t>100片(薄膜衣)</t>
  </si>
  <si>
    <t>多维元素片（29-Ⅱ）（善存银片）</t>
  </si>
  <si>
    <t>24.52%</t>
  </si>
  <si>
    <t>多维元素片(29)(善存)</t>
  </si>
  <si>
    <t>23.33%</t>
  </si>
  <si>
    <t>0.25μgx30粒</t>
  </si>
  <si>
    <t>阿法骨化醇软胶囊</t>
  </si>
  <si>
    <t>南通华山</t>
  </si>
  <si>
    <t>52.03%</t>
  </si>
  <si>
    <t>开喉剑喷雾剂</t>
  </si>
  <si>
    <t>贵州三力</t>
  </si>
  <si>
    <t>-2.48%</t>
  </si>
  <si>
    <t>0.41gx36片(薄膜衣)</t>
  </si>
  <si>
    <t>脑心清片</t>
  </si>
  <si>
    <t>22.58%</t>
  </si>
  <si>
    <t>228mgx36粒</t>
  </si>
  <si>
    <t>多烯磷脂酰胆碱胶囊(易善复)</t>
  </si>
  <si>
    <t>赛诺菲(北京)制药</t>
  </si>
  <si>
    <t>2.55%</t>
  </si>
  <si>
    <t>0.33gx27粒</t>
  </si>
  <si>
    <t>乌灵胶囊</t>
  </si>
  <si>
    <t>浙江佐力</t>
  </si>
  <si>
    <t>21.16%</t>
  </si>
  <si>
    <t>40mgx60粒x3瓶</t>
  </si>
  <si>
    <t>速效救心丸</t>
  </si>
  <si>
    <t>天津中新第六中药厂</t>
  </si>
  <si>
    <t>-18.35%</t>
  </si>
  <si>
    <t>0.4gx84粒</t>
  </si>
  <si>
    <t>参松养心胶囊</t>
  </si>
  <si>
    <t>北京以岭</t>
  </si>
  <si>
    <t>2.15%</t>
  </si>
  <si>
    <t>蒲地蓝消炎口服液</t>
  </si>
  <si>
    <t>济川药业</t>
  </si>
  <si>
    <t>4.31%</t>
  </si>
  <si>
    <t>100片</t>
  </si>
  <si>
    <t>碳酸钙维D3元素片（4）</t>
  </si>
  <si>
    <t>赫力昂（苏州）制药</t>
  </si>
  <si>
    <t>18.07%</t>
  </si>
  <si>
    <t>4gx20袋（无糖）</t>
  </si>
  <si>
    <t>抗病毒颗粒</t>
  </si>
  <si>
    <t>四川光大</t>
  </si>
  <si>
    <t>35.56%</t>
  </si>
  <si>
    <t>60吸 320ug+9ug/吸</t>
  </si>
  <si>
    <t>布地奈德福莫特罗吸入粉雾剂（Ⅱ）</t>
  </si>
  <si>
    <t>瑞典AstraZeneca AB</t>
  </si>
  <si>
    <t>5.89%</t>
  </si>
  <si>
    <t>5mgx7片x3板</t>
  </si>
  <si>
    <t>65.97%</t>
  </si>
  <si>
    <t>22.5mgx60丸(水丸)</t>
  </si>
  <si>
    <t>麝香保心丸</t>
  </si>
  <si>
    <t>上海和黄</t>
  </si>
  <si>
    <t>8.82%</t>
  </si>
  <si>
    <t>27mgx150丸x2小瓶(薄膜滴丸)</t>
  </si>
  <si>
    <t>天津天士力</t>
  </si>
  <si>
    <t>22.98%</t>
  </si>
  <si>
    <t>0.5gx60粒</t>
  </si>
  <si>
    <t>复方血栓通胶囊</t>
  </si>
  <si>
    <t>广东众生</t>
  </si>
  <si>
    <t>27.33%</t>
  </si>
  <si>
    <t>10mlx40支</t>
  </si>
  <si>
    <t>安神补脑液</t>
  </si>
  <si>
    <t>吉林敖东延边</t>
  </si>
  <si>
    <t>26.33%</t>
  </si>
  <si>
    <t>0.1%x10ml（OTC）</t>
  </si>
  <si>
    <t>玻璃酸钠滴眼液</t>
  </si>
  <si>
    <t>"URSAPHARM Arzneimittel GmbH	"</t>
  </si>
  <si>
    <t>-260.58%</t>
  </si>
  <si>
    <t>5mgx30片</t>
  </si>
  <si>
    <t>22.76%</t>
  </si>
  <si>
    <t>5%（90ml:4.5g)</t>
  </si>
  <si>
    <t>米诺地尔酊</t>
  </si>
  <si>
    <t>浙江万晟药业</t>
  </si>
  <si>
    <t>24.01%</t>
  </si>
  <si>
    <t>64片(每片含钙300mg/维生素D360国际单位)</t>
  </si>
  <si>
    <t>碳酸钙D3咀嚼片(Ⅱ)</t>
  </si>
  <si>
    <t>46.2%</t>
  </si>
  <si>
    <t>0.25μgx10粒x4板</t>
  </si>
  <si>
    <t>正大制药（青岛）</t>
  </si>
  <si>
    <t>39.71%</t>
  </si>
  <si>
    <t>100IU:0.75gx120片</t>
  </si>
  <si>
    <t>碳酸钙D3咀嚼片(Ⅲ)（维D钙咀嚼片）</t>
  </si>
  <si>
    <t>2.4%</t>
  </si>
  <si>
    <t>100IU:0.75gx60片</t>
  </si>
  <si>
    <t>美国A＆Z</t>
  </si>
  <si>
    <t>17.02%</t>
  </si>
  <si>
    <t>10mgx7片</t>
  </si>
  <si>
    <t>草酸艾司西酞普兰片</t>
  </si>
  <si>
    <t>丹麦</t>
  </si>
  <si>
    <t>25.05%</t>
  </si>
  <si>
    <t>150mlx3瓶</t>
  </si>
  <si>
    <t>康复新液</t>
  </si>
  <si>
    <t>四川好医生攀西药业</t>
  </si>
  <si>
    <t>41.57%</t>
  </si>
  <si>
    <t>50mgx7片x4板</t>
  </si>
  <si>
    <t>4.04%</t>
  </si>
  <si>
    <t>2mgx60片</t>
  </si>
  <si>
    <t>格列美脲片</t>
  </si>
  <si>
    <t>赛诺菲（北京）</t>
  </si>
  <si>
    <t>24.9%</t>
  </si>
  <si>
    <t>100mgx7片x4板</t>
  </si>
  <si>
    <t>磷酸西格列汀片</t>
  </si>
  <si>
    <t>8.61%</t>
  </si>
  <si>
    <t>47.5mgx14片x2板</t>
  </si>
  <si>
    <t>琥珀酸美托洛尔缓释片</t>
  </si>
  <si>
    <t>4.69%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</si>
</sst>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1"/>
      <name val="宋体"/>
      <charset val="134"/>
    </font>
    <font>
      <b/>
      <sz val="11"/>
      <color rgb="FF0070C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406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23&#20010;&#25935;&#24863;&#21830;&#21697;&#26376;&#24230;&#29305;&#20215;&#30340;&#21697;&#31181;&#26126;&#32454;&#65288;&#32473;&#38376;&#24215;&#65289;6.17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32</v>
          </cell>
          <cell r="C2" t="str">
            <v>阿胶</v>
          </cell>
          <cell r="D2" t="str">
            <v>250g(铁盒)（OTC)</v>
          </cell>
          <cell r="E2" t="str">
            <v>盒</v>
          </cell>
          <cell r="F2" t="str">
            <v>东阿阿胶股份有限公司（山东东阿阿胶股份有限公司）</v>
          </cell>
          <cell r="G2" t="str">
            <v>东阿阿胶股份</v>
          </cell>
          <cell r="H2" t="str">
            <v>会员价</v>
          </cell>
          <cell r="I2">
            <v>899</v>
          </cell>
        </row>
        <row r="3">
          <cell r="B3">
            <v>384</v>
          </cell>
          <cell r="C3" t="str">
            <v>多维元素片（29）</v>
          </cell>
          <cell r="D3" t="str">
            <v>30片（薄膜衣片）</v>
          </cell>
          <cell r="E3" t="str">
            <v>瓶</v>
          </cell>
          <cell r="F3" t="str">
            <v>惠氏制药有限公司</v>
          </cell>
          <cell r="G3" t="str">
            <v>惠氏制药</v>
          </cell>
          <cell r="H3" t="str">
            <v>会员价</v>
          </cell>
          <cell r="I3">
            <v>56</v>
          </cell>
        </row>
        <row r="4">
          <cell r="B4">
            <v>508</v>
          </cell>
          <cell r="C4" t="str">
            <v>复方黄连素片</v>
          </cell>
          <cell r="D4" t="str">
            <v>30mgx100片(糖衣)</v>
          </cell>
          <cell r="E4" t="str">
            <v>盒</v>
          </cell>
          <cell r="F4" t="str">
            <v>太极集团四川绵阳制药有限公司</v>
          </cell>
          <cell r="G4" t="str">
            <v>四川绵阳制药</v>
          </cell>
          <cell r="H4" t="str">
            <v>会员价</v>
          </cell>
          <cell r="I4">
            <v>13</v>
          </cell>
        </row>
        <row r="5">
          <cell r="B5">
            <v>792</v>
          </cell>
          <cell r="C5" t="str">
            <v>复方氨酚那敏颗粒(速效感冒)</v>
          </cell>
          <cell r="D5" t="str">
            <v>复方:50袋</v>
          </cell>
          <cell r="E5" t="str">
            <v>袋</v>
          </cell>
          <cell r="F5" t="str">
            <v>河北长天药业有限公司</v>
          </cell>
          <cell r="G5" t="str">
            <v>河北长天</v>
          </cell>
          <cell r="H5" t="str">
            <v>会员价</v>
          </cell>
          <cell r="I5">
            <v>17.8</v>
          </cell>
        </row>
        <row r="6">
          <cell r="B6">
            <v>832</v>
          </cell>
          <cell r="C6" t="str">
            <v>复方醋酸地塞米松乳膏</v>
          </cell>
          <cell r="D6" t="str">
            <v>20g</v>
          </cell>
          <cell r="E6" t="str">
            <v>支</v>
          </cell>
          <cell r="F6" t="str">
            <v>华润三九医药股份有限公司</v>
          </cell>
          <cell r="G6" t="str">
            <v>华润三九</v>
          </cell>
          <cell r="H6" t="str">
            <v>会员价</v>
          </cell>
          <cell r="I6">
            <v>12</v>
          </cell>
        </row>
        <row r="7">
          <cell r="B7">
            <v>1290</v>
          </cell>
          <cell r="C7" t="str">
            <v>地奥心血康胶囊</v>
          </cell>
          <cell r="D7" t="str">
            <v>100mgx10粒x2板</v>
          </cell>
          <cell r="E7" t="str">
            <v>盒</v>
          </cell>
          <cell r="F7" t="str">
            <v>成都地奥制药集团有限公司</v>
          </cell>
          <cell r="G7" t="str">
            <v>成都地奥制药</v>
          </cell>
          <cell r="H7" t="str">
            <v>会员价</v>
          </cell>
          <cell r="I7">
            <v>12.1</v>
          </cell>
        </row>
        <row r="8">
          <cell r="B8">
            <v>1637</v>
          </cell>
          <cell r="C8" t="str">
            <v>感冒灵颗粒</v>
          </cell>
          <cell r="D8" t="str">
            <v>10gx9袋</v>
          </cell>
          <cell r="E8" t="str">
            <v>盒</v>
          </cell>
          <cell r="F8" t="str">
            <v>华润三九医药股份有限公司</v>
          </cell>
          <cell r="G8" t="str">
            <v>华润三九</v>
          </cell>
          <cell r="H8" t="str">
            <v>会员价</v>
          </cell>
          <cell r="I8">
            <v>13.8</v>
          </cell>
        </row>
        <row r="9">
          <cell r="B9">
            <v>1814</v>
          </cell>
          <cell r="C9" t="str">
            <v>安神补脑液</v>
          </cell>
          <cell r="D9" t="str">
            <v>10mlx10支</v>
          </cell>
          <cell r="E9" t="str">
            <v>盒</v>
          </cell>
          <cell r="F9" t="str">
            <v>吉林敖东延边药业股份有限公司</v>
          </cell>
          <cell r="G9" t="str">
            <v>吉林敖东延边</v>
          </cell>
          <cell r="H9" t="str">
            <v>会员价</v>
          </cell>
          <cell r="I9">
            <v>19.8</v>
          </cell>
        </row>
        <row r="10">
          <cell r="B10">
            <v>1835</v>
          </cell>
          <cell r="C10" t="str">
            <v>京都念慈菴蜜炼川贝枇杷膏</v>
          </cell>
          <cell r="D10" t="str">
            <v>150ml</v>
          </cell>
          <cell r="E10" t="str">
            <v>瓶</v>
          </cell>
          <cell r="F10" t="str">
            <v>香港京都念慈庵总厂有限公司</v>
          </cell>
          <cell r="G10" t="str">
            <v>京都念慈菴</v>
          </cell>
          <cell r="H10" t="str">
            <v>会员价</v>
          </cell>
          <cell r="I10">
            <v>29.8</v>
          </cell>
        </row>
        <row r="11">
          <cell r="B11">
            <v>1860</v>
          </cell>
          <cell r="C11" t="str">
            <v>蜜炼川贝枇杷膏</v>
          </cell>
          <cell r="D11" t="str">
            <v>300ml</v>
          </cell>
          <cell r="E11" t="str">
            <v>瓶</v>
          </cell>
          <cell r="F11" t="str">
            <v>香港京都念慈庵总厂有限公司</v>
          </cell>
          <cell r="G11" t="str">
            <v>京都念慈庵</v>
          </cell>
          <cell r="H11" t="str">
            <v>会员价</v>
          </cell>
          <cell r="I11">
            <v>45.8</v>
          </cell>
        </row>
        <row r="12">
          <cell r="B12">
            <v>2012</v>
          </cell>
          <cell r="C12" t="str">
            <v>阿卡波糖片</v>
          </cell>
          <cell r="D12" t="str">
            <v>50mgx30片</v>
          </cell>
          <cell r="E12" t="str">
            <v>盒</v>
          </cell>
          <cell r="F12" t="str">
            <v>拜耳医药保健有限公司</v>
          </cell>
          <cell r="G12" t="str">
            <v>拜耳医药保健</v>
          </cell>
          <cell r="H12" t="str">
            <v>会员价</v>
          </cell>
          <cell r="I12">
            <v>18</v>
          </cell>
        </row>
        <row r="13">
          <cell r="B13">
            <v>2015</v>
          </cell>
          <cell r="C13" t="str">
            <v>酒石酸美托洛尔片</v>
          </cell>
          <cell r="D13" t="str">
            <v>25mgx20片</v>
          </cell>
          <cell r="E13" t="str">
            <v>盒</v>
          </cell>
          <cell r="F13" t="str">
            <v>阿斯利康制药有限公司</v>
          </cell>
          <cell r="G13" t="str">
            <v>阿斯利康</v>
          </cell>
          <cell r="H13" t="str">
            <v>会员价</v>
          </cell>
          <cell r="I13">
            <v>8.5</v>
          </cell>
        </row>
        <row r="14">
          <cell r="B14">
            <v>2025</v>
          </cell>
          <cell r="C14" t="str">
            <v>非洛地平缓释片</v>
          </cell>
          <cell r="D14" t="str">
            <v>5mgx10片</v>
          </cell>
          <cell r="E14" t="str">
            <v>盒</v>
          </cell>
          <cell r="F14" t="str">
            <v>阿斯利康制药有限公司</v>
          </cell>
          <cell r="G14" t="str">
            <v/>
          </cell>
          <cell r="H14" t="str">
            <v>会员价</v>
          </cell>
          <cell r="I14">
            <v>30.8</v>
          </cell>
        </row>
        <row r="15">
          <cell r="B15">
            <v>3662</v>
          </cell>
          <cell r="C15" t="str">
            <v>苯磺酸氨氯地平片</v>
          </cell>
          <cell r="D15" t="str">
            <v>5mgx7片</v>
          </cell>
          <cell r="E15" t="str">
            <v>盒</v>
          </cell>
          <cell r="F15" t="str">
            <v>辉瑞制药有限公司</v>
          </cell>
          <cell r="G15" t="str">
            <v>大连辉瑞</v>
          </cell>
          <cell r="H15" t="str">
            <v>会员价</v>
          </cell>
          <cell r="I15">
            <v>23.2</v>
          </cell>
        </row>
        <row r="16">
          <cell r="B16">
            <v>5270</v>
          </cell>
          <cell r="C16" t="str">
            <v>胆舒胶囊</v>
          </cell>
          <cell r="D16" t="str">
            <v>30粒</v>
          </cell>
          <cell r="E16" t="str">
            <v>瓶</v>
          </cell>
          <cell r="F16" t="str">
            <v>四川济生堂药业有限公司</v>
          </cell>
          <cell r="G16" t="str">
            <v>四川济生堂</v>
          </cell>
          <cell r="H16" t="str">
            <v>会员价</v>
          </cell>
          <cell r="I16">
            <v>23.5</v>
          </cell>
        </row>
        <row r="17">
          <cell r="B17">
            <v>5626</v>
          </cell>
          <cell r="C17" t="str">
            <v>马来酸依那普利片(依苏)</v>
          </cell>
          <cell r="D17" t="str">
            <v>5mgx8片x2板</v>
          </cell>
          <cell r="E17" t="str">
            <v>盒</v>
          </cell>
          <cell r="F17" t="str">
            <v>扬子江药业集团江苏制药股份有限公司</v>
          </cell>
          <cell r="G17" t="str">
            <v>扬子江药业集团</v>
          </cell>
          <cell r="H17" t="str">
            <v>会员价</v>
          </cell>
          <cell r="I17">
            <v>13.6</v>
          </cell>
        </row>
        <row r="18">
          <cell r="B18">
            <v>5627</v>
          </cell>
          <cell r="C18" t="str">
            <v>马来酸依那普利片</v>
          </cell>
          <cell r="D18" t="str">
            <v>10mgx8片x2板</v>
          </cell>
          <cell r="E18" t="str">
            <v>盒</v>
          </cell>
          <cell r="F18" t="str">
            <v>扬子江药业集团江苏制药股份有限公司</v>
          </cell>
          <cell r="G18" t="str">
            <v>扬子江</v>
          </cell>
          <cell r="H18" t="str">
            <v>会员价</v>
          </cell>
          <cell r="I18">
            <v>12.8</v>
          </cell>
        </row>
        <row r="19">
          <cell r="B19">
            <v>10462</v>
          </cell>
          <cell r="C19" t="str">
            <v>非诺贝特胶囊</v>
          </cell>
          <cell r="D19" t="str">
            <v>200mgx10粒</v>
          </cell>
          <cell r="E19" t="str">
            <v>盒</v>
          </cell>
          <cell r="F19" t="str">
            <v>法国利博福尼制药有限公司</v>
          </cell>
          <cell r="G19" t="str">
            <v>法国利博福尼</v>
          </cell>
          <cell r="H19" t="str">
            <v>会员价</v>
          </cell>
          <cell r="I19">
            <v>38.5</v>
          </cell>
        </row>
        <row r="20">
          <cell r="B20">
            <v>10819</v>
          </cell>
          <cell r="C20" t="str">
            <v>多巴丝肼片</v>
          </cell>
          <cell r="D20" t="str">
            <v>250mgx40片</v>
          </cell>
          <cell r="E20" t="str">
            <v>盒</v>
          </cell>
          <cell r="F20" t="str">
            <v>上海罗氏制药有限公司</v>
          </cell>
          <cell r="G20" t="str">
            <v>上海罗氏制药</v>
          </cell>
          <cell r="H20" t="str">
            <v>会员价</v>
          </cell>
          <cell r="I20">
            <v>81</v>
          </cell>
        </row>
        <row r="21">
          <cell r="B21">
            <v>10968</v>
          </cell>
          <cell r="C21" t="str">
            <v>多维元素片 （29-Ⅱ）</v>
          </cell>
          <cell r="D21" t="str">
            <v>60片</v>
          </cell>
          <cell r="E21" t="str">
            <v>瓶</v>
          </cell>
          <cell r="F21" t="str">
            <v>惠氏制药有限公司</v>
          </cell>
          <cell r="G21" t="str">
            <v>惠氏制药</v>
          </cell>
          <cell r="H21" t="str">
            <v>会员价</v>
          </cell>
          <cell r="I21">
            <v>106.4</v>
          </cell>
        </row>
        <row r="22">
          <cell r="B22">
            <v>11203</v>
          </cell>
          <cell r="C22" t="str">
            <v>碳酸钙D3片(Ⅰ)(原碳酸钙D3片)</v>
          </cell>
          <cell r="D22" t="str">
            <v>600mgx60片</v>
          </cell>
          <cell r="E22" t="str">
            <v>瓶</v>
          </cell>
          <cell r="F22" t="str">
            <v>惠氏制药有限公司</v>
          </cell>
          <cell r="G22" t="str">
            <v>赫力昂（苏州）</v>
          </cell>
          <cell r="H22" t="str">
            <v>会员价</v>
          </cell>
          <cell r="I22">
            <v>65</v>
          </cell>
        </row>
        <row r="23">
          <cell r="B23">
            <v>17264</v>
          </cell>
          <cell r="C23" t="str">
            <v>多糖铁复合物胶囊</v>
          </cell>
          <cell r="D23" t="str">
            <v>0.15gx10粒</v>
          </cell>
          <cell r="E23" t="str">
            <v>盒</v>
          </cell>
          <cell r="F23" t="str">
            <v>Kremers Urban Pharmaceuticals Inc.</v>
          </cell>
          <cell r="G23" t="str">
            <v>美国Kremers Urban</v>
          </cell>
          <cell r="H23" t="str">
            <v>会员价</v>
          </cell>
          <cell r="I23">
            <v>32.8</v>
          </cell>
        </row>
        <row r="24">
          <cell r="B24">
            <v>17317</v>
          </cell>
          <cell r="C24" t="str">
            <v>苯溴马隆片(立加利仙)</v>
          </cell>
          <cell r="D24" t="str">
            <v>50mgx10片</v>
          </cell>
          <cell r="E24" t="str">
            <v>盒</v>
          </cell>
          <cell r="F24" t="str">
            <v>昆山龙灯瑞迪制药有限公司</v>
          </cell>
          <cell r="G24" t="str">
            <v>昆山龙灯瑞迪</v>
          </cell>
          <cell r="H24" t="str">
            <v>会员价</v>
          </cell>
          <cell r="I24">
            <v>29.8</v>
          </cell>
        </row>
        <row r="25">
          <cell r="B25">
            <v>22944</v>
          </cell>
          <cell r="C25" t="str">
            <v>丙酸氟替卡松鼻喷雾剂</v>
          </cell>
          <cell r="D25" t="str">
            <v>50ug：120喷</v>
          </cell>
          <cell r="E25" t="str">
            <v>盒</v>
          </cell>
          <cell r="F25" t="str">
            <v>西班牙Glaxo Wellcome S.A</v>
          </cell>
          <cell r="G25" t="str">
            <v>西班牙</v>
          </cell>
          <cell r="H25" t="str">
            <v>会员价</v>
          </cell>
          <cell r="I25">
            <v>99</v>
          </cell>
        </row>
        <row r="26">
          <cell r="B26">
            <v>24400</v>
          </cell>
          <cell r="C26" t="str">
            <v>抗感颗粒</v>
          </cell>
          <cell r="D26" t="str">
            <v>5gx9袋(儿童装)</v>
          </cell>
          <cell r="E26" t="str">
            <v>盒</v>
          </cell>
          <cell r="F26" t="str">
            <v>四川好医生攀西药业有限责任公司</v>
          </cell>
          <cell r="G26" t="str">
            <v>四川好医生</v>
          </cell>
          <cell r="H26" t="str">
            <v>会员价</v>
          </cell>
          <cell r="I26">
            <v>19.5</v>
          </cell>
        </row>
        <row r="27">
          <cell r="B27">
            <v>30332</v>
          </cell>
          <cell r="C27" t="str">
            <v>格列齐特缓释片(达美康缓释片)</v>
          </cell>
          <cell r="D27" t="str">
            <v>30mgx30片</v>
          </cell>
          <cell r="E27" t="str">
            <v>盒</v>
          </cell>
          <cell r="F27" t="str">
            <v>施维雅(天津)制药有限公司</v>
          </cell>
          <cell r="G27" t="str">
            <v>天津施维雅</v>
          </cell>
          <cell r="H27" t="str">
            <v>会员价</v>
          </cell>
          <cell r="I27">
            <v>44.1</v>
          </cell>
        </row>
        <row r="28">
          <cell r="B28">
            <v>30334</v>
          </cell>
          <cell r="C28" t="str">
            <v>丙戊酸钠缓释片(I）</v>
          </cell>
          <cell r="D28" t="str">
            <v>0.5gx30片</v>
          </cell>
          <cell r="E28" t="str">
            <v>盒</v>
          </cell>
          <cell r="F28" t="str">
            <v>赛诺菲(杭州)制药有限公司</v>
          </cell>
          <cell r="G28" t="str">
            <v>赛诺菲(杭州)制药</v>
          </cell>
          <cell r="H28" t="str">
            <v>会员价</v>
          </cell>
          <cell r="I28">
            <v>67.5</v>
          </cell>
        </row>
        <row r="29">
          <cell r="B29">
            <v>31356</v>
          </cell>
          <cell r="C29" t="str">
            <v>苯磺酸左氨氯地平片</v>
          </cell>
          <cell r="D29" t="str">
            <v>2.5mgx7片x2板</v>
          </cell>
          <cell r="E29" t="str">
            <v>盒</v>
          </cell>
          <cell r="F29" t="str">
            <v>施慧达药业集团有限公司（原吉林省天风制药）</v>
          </cell>
          <cell r="G29" t="str">
            <v>施慧达药业</v>
          </cell>
          <cell r="H29" t="str">
            <v>会员价</v>
          </cell>
          <cell r="I29">
            <v>28.1</v>
          </cell>
        </row>
        <row r="30">
          <cell r="B30">
            <v>35102</v>
          </cell>
          <cell r="C30" t="str">
            <v>复方板蓝根颗粒</v>
          </cell>
          <cell r="D30" t="str">
            <v>15gx20袋</v>
          </cell>
          <cell r="E30" t="str">
            <v>袋</v>
          </cell>
          <cell r="F30" t="str">
            <v>太极集团重庆桐君阁药厂有限公司</v>
          </cell>
          <cell r="G30" t="str">
            <v>桐君阁药厂</v>
          </cell>
          <cell r="H30" t="str">
            <v>会员价</v>
          </cell>
          <cell r="I30">
            <v>29.8</v>
          </cell>
        </row>
        <row r="31">
          <cell r="B31">
            <v>36348</v>
          </cell>
          <cell r="C31" t="str">
            <v>复方丹参片</v>
          </cell>
          <cell r="D31" t="str">
            <v>200片(薄膜衣)</v>
          </cell>
          <cell r="E31" t="str">
            <v>瓶</v>
          </cell>
          <cell r="F31" t="str">
            <v>广州白云山和记黄埔中药有限公司(原广州白云山中药厂</v>
          </cell>
          <cell r="G31" t="str">
            <v>白云山和记黄埔</v>
          </cell>
          <cell r="H31" t="str">
            <v>会员价</v>
          </cell>
          <cell r="I31">
            <v>37.5</v>
          </cell>
        </row>
        <row r="32">
          <cell r="B32">
            <v>37803</v>
          </cell>
          <cell r="C32" t="str">
            <v>板蓝根颗粒</v>
          </cell>
          <cell r="D32" t="str">
            <v>10gx20袋</v>
          </cell>
          <cell r="E32" t="str">
            <v>袋</v>
          </cell>
          <cell r="F32" t="str">
            <v>太极集团重庆桐君阁药厂有限公司</v>
          </cell>
          <cell r="G32" t="str">
            <v>桐君阁药厂</v>
          </cell>
          <cell r="H32" t="str">
            <v>会员价</v>
          </cell>
          <cell r="I32">
            <v>28.5</v>
          </cell>
        </row>
        <row r="33">
          <cell r="B33">
            <v>38127</v>
          </cell>
          <cell r="C33" t="str">
            <v>板蓝根颗粒</v>
          </cell>
          <cell r="D33" t="str">
            <v>10gx20袋</v>
          </cell>
          <cell r="E33" t="str">
            <v>大袋</v>
          </cell>
          <cell r="F33" t="str">
            <v>太极集团四川绵阳制药有限公司</v>
          </cell>
          <cell r="G33" t="str">
            <v>四川绵阳制药</v>
          </cell>
          <cell r="H33" t="str">
            <v>会员价</v>
          </cell>
          <cell r="I33">
            <v>26.8</v>
          </cell>
        </row>
        <row r="34">
          <cell r="B34">
            <v>38929</v>
          </cell>
          <cell r="C34" t="str">
            <v>厄贝沙坦氢氯噻嗪片</v>
          </cell>
          <cell r="D34" t="str">
            <v>150mg：12.5mgx7片</v>
          </cell>
          <cell r="E34" t="str">
            <v>盒</v>
          </cell>
          <cell r="F34" t="str">
            <v>赛诺菲(杭州)制药有限公司</v>
          </cell>
          <cell r="G34" t="str">
            <v>法国</v>
          </cell>
          <cell r="H34" t="str">
            <v>会员价</v>
          </cell>
          <cell r="I34">
            <v>14.8</v>
          </cell>
        </row>
        <row r="35">
          <cell r="B35">
            <v>39495</v>
          </cell>
          <cell r="C35" t="str">
            <v>艾司奥美拉唑镁肠溶片</v>
          </cell>
          <cell r="D35" t="str">
            <v>40mgx7片</v>
          </cell>
          <cell r="E35" t="str">
            <v>盒</v>
          </cell>
          <cell r="F35" t="str">
            <v>阿斯利康制药有限公司</v>
          </cell>
          <cell r="G35" t="str">
            <v>阿斯利康</v>
          </cell>
          <cell r="H35" t="str">
            <v>会员价</v>
          </cell>
          <cell r="I35">
            <v>108</v>
          </cell>
        </row>
        <row r="36">
          <cell r="B36">
            <v>43917</v>
          </cell>
          <cell r="C36" t="str">
            <v>琥珀酸美托洛尔缓释片</v>
          </cell>
          <cell r="D36" t="str">
            <v>47.5mgx7片</v>
          </cell>
          <cell r="E36" t="str">
            <v>盒</v>
          </cell>
          <cell r="F36" t="str">
            <v>瑞典AstraZeneca AB s-15185,sodertalje</v>
          </cell>
          <cell r="G36" t="str">
            <v>瑞典AstraZeneca AB</v>
          </cell>
          <cell r="H36" t="str">
            <v>会员价</v>
          </cell>
          <cell r="I36">
            <v>13.8</v>
          </cell>
        </row>
        <row r="37">
          <cell r="B37">
            <v>44460</v>
          </cell>
          <cell r="C37" t="str">
            <v>艾司奥美拉唑镁肠溶片</v>
          </cell>
          <cell r="D37" t="str">
            <v>20mgx7片</v>
          </cell>
          <cell r="E37" t="str">
            <v>盒</v>
          </cell>
          <cell r="F37" t="str">
            <v>阿斯利康制药有限公司</v>
          </cell>
          <cell r="G37" t="str">
            <v>阿斯利康</v>
          </cell>
          <cell r="H37" t="str">
            <v>会员价</v>
          </cell>
          <cell r="I37">
            <v>63.5</v>
          </cell>
        </row>
        <row r="38">
          <cell r="B38">
            <v>47245</v>
          </cell>
          <cell r="C38" t="str">
            <v>稳心颗粒</v>
          </cell>
          <cell r="D38" t="str">
            <v>5gx9袋(无糖型)</v>
          </cell>
          <cell r="E38" t="str">
            <v>盒</v>
          </cell>
          <cell r="F38" t="str">
            <v>山东步长制药有限公司</v>
          </cell>
          <cell r="G38" t="str">
            <v>山东步长制药</v>
          </cell>
          <cell r="H38" t="str">
            <v>会员价</v>
          </cell>
          <cell r="I38">
            <v>29.8</v>
          </cell>
        </row>
        <row r="39">
          <cell r="B39">
            <v>47683</v>
          </cell>
          <cell r="C39" t="str">
            <v>藿香正气口服液</v>
          </cell>
          <cell r="D39" t="str">
            <v>10mlx10支</v>
          </cell>
          <cell r="E39" t="str">
            <v>盒</v>
          </cell>
          <cell r="F39" t="str">
            <v>太极集团重庆涪陵制药厂有限公司</v>
          </cell>
          <cell r="G39" t="str">
            <v/>
          </cell>
          <cell r="H39" t="str">
            <v>会员价</v>
          </cell>
          <cell r="I39">
            <v>25.8</v>
          </cell>
        </row>
        <row r="40">
          <cell r="B40">
            <v>49850</v>
          </cell>
          <cell r="C40" t="str">
            <v>参松养心胶囊</v>
          </cell>
          <cell r="D40" t="str">
            <v>0.4gx36粒</v>
          </cell>
          <cell r="E40" t="str">
            <v>盒</v>
          </cell>
          <cell r="F40" t="str">
            <v>北京以岭药业有限公司</v>
          </cell>
          <cell r="G40" t="str">
            <v>北京以岭(石家庄以岭)</v>
          </cell>
          <cell r="H40" t="str">
            <v>会员价</v>
          </cell>
          <cell r="I40">
            <v>25.5</v>
          </cell>
        </row>
        <row r="41">
          <cell r="B41">
            <v>53945</v>
          </cell>
          <cell r="C41" t="str">
            <v>胞磷胆碱钠片(欣可来)</v>
          </cell>
          <cell r="D41" t="str">
            <v>0.2gx6片x2板</v>
          </cell>
          <cell r="E41" t="str">
            <v>盒</v>
          </cell>
          <cell r="F41" t="str">
            <v>四川梓橦宫药业有限公司</v>
          </cell>
          <cell r="G41" t="str">
            <v>四川梓橦宫</v>
          </cell>
          <cell r="H41" t="str">
            <v>会员价</v>
          </cell>
          <cell r="I41">
            <v>35</v>
          </cell>
        </row>
        <row r="42">
          <cell r="B42">
            <v>54212</v>
          </cell>
          <cell r="C42" t="str">
            <v>布地奈德福莫特罗吸入粉雾剂(II)</v>
          </cell>
          <cell r="D42" t="str">
            <v>60吸 160μg+4.5μg/吸</v>
          </cell>
          <cell r="E42" t="str">
            <v>瓶</v>
          </cell>
          <cell r="F42" t="str">
            <v>瑞典AstraZeneca AB s-15185,sodertalje</v>
          </cell>
          <cell r="G42" t="str">
            <v>瑞典AstraZenecaAB</v>
          </cell>
          <cell r="H42" t="str">
            <v>会员价</v>
          </cell>
          <cell r="I42">
            <v>235</v>
          </cell>
        </row>
        <row r="43">
          <cell r="B43">
            <v>55824</v>
          </cell>
          <cell r="C43" t="str">
            <v>健胃消食片</v>
          </cell>
          <cell r="D43" t="str">
            <v>0.8gx8片x4板(薄膜衣片)</v>
          </cell>
          <cell r="E43" t="str">
            <v>盒</v>
          </cell>
          <cell r="F43" t="str">
            <v>江中药业股份有限公司</v>
          </cell>
          <cell r="G43" t="str">
            <v>江中药业</v>
          </cell>
          <cell r="H43" t="str">
            <v>会员价</v>
          </cell>
          <cell r="I43">
            <v>8</v>
          </cell>
        </row>
        <row r="44">
          <cell r="B44">
            <v>58880</v>
          </cell>
          <cell r="C44" t="str">
            <v>复方板蓝根颗粒</v>
          </cell>
          <cell r="D44" t="str">
            <v>15gx20袋</v>
          </cell>
          <cell r="E44" t="str">
            <v>大袋</v>
          </cell>
          <cell r="F44" t="str">
            <v>太极集团四川绵阳制药有限公司</v>
          </cell>
          <cell r="G44" t="str">
            <v>四川绵阳制药</v>
          </cell>
          <cell r="H44" t="str">
            <v>会员价</v>
          </cell>
          <cell r="I44">
            <v>28</v>
          </cell>
        </row>
        <row r="45">
          <cell r="B45">
            <v>63764</v>
          </cell>
          <cell r="C45" t="str">
            <v>屈螺酮炔雌醇片</v>
          </cell>
          <cell r="D45" t="str">
            <v>21片（薄膜衣）</v>
          </cell>
          <cell r="E45" t="str">
            <v>盒</v>
          </cell>
          <cell r="F45" t="str">
            <v>Bayer Weimar GmbH und Co. KG</v>
          </cell>
          <cell r="G45" t="str">
            <v>德国Bayer</v>
          </cell>
          <cell r="H45" t="str">
            <v>会员价</v>
          </cell>
          <cell r="I45">
            <v>118</v>
          </cell>
        </row>
        <row r="46">
          <cell r="B46">
            <v>64193</v>
          </cell>
          <cell r="C46" t="str">
            <v>雷贝拉唑钠肠溶片(瑞波特)</v>
          </cell>
          <cell r="D46" t="str">
            <v>10mgx7片x2板</v>
          </cell>
          <cell r="E46" t="str">
            <v>盒</v>
          </cell>
          <cell r="F46" t="str">
            <v>江苏豪森药业集团有限公司(原:江苏豪森药业股份有限公司)</v>
          </cell>
          <cell r="G46" t="str">
            <v>江苏豪森</v>
          </cell>
          <cell r="H46" t="str">
            <v>会员价</v>
          </cell>
          <cell r="I46">
            <v>39.8</v>
          </cell>
        </row>
        <row r="47">
          <cell r="B47">
            <v>67694</v>
          </cell>
          <cell r="C47" t="str">
            <v>复方酮康唑发用洗剂</v>
          </cell>
          <cell r="D47" t="str">
            <v>100ml
</v>
          </cell>
          <cell r="E47" t="str">
            <v>盒</v>
          </cell>
          <cell r="F47" t="str">
            <v>滇虹药业集团股份有限公司</v>
          </cell>
          <cell r="G47" t="str">
            <v>滇虹药业股份</v>
          </cell>
          <cell r="H47" t="str">
            <v>会员价</v>
          </cell>
          <cell r="I47">
            <v>89.9</v>
          </cell>
        </row>
        <row r="48">
          <cell r="B48">
            <v>72942</v>
          </cell>
          <cell r="C48" t="str">
            <v>瑞舒伐他汀钙片</v>
          </cell>
          <cell r="D48" t="str">
            <v>10mgx7片</v>
          </cell>
          <cell r="E48" t="str">
            <v>盒</v>
          </cell>
          <cell r="F48" t="str">
            <v>IPR Pharmaceuticals,INCORPORATED</v>
          </cell>
          <cell r="G48" t="str">
            <v>波多黎各IPR Pharmaceuticals</v>
          </cell>
          <cell r="H48" t="str">
            <v>会员价</v>
          </cell>
          <cell r="I48">
            <v>42</v>
          </cell>
        </row>
        <row r="49">
          <cell r="B49">
            <v>75171</v>
          </cell>
          <cell r="C49" t="str">
            <v>米格列醇片</v>
          </cell>
          <cell r="D49" t="str">
            <v>50mgx10片x3板</v>
          </cell>
          <cell r="E49" t="str">
            <v>盒</v>
          </cell>
          <cell r="F49" t="str">
            <v>浙江医药股份有限公司新昌制药厂</v>
          </cell>
          <cell r="G49" t="str">
            <v>浙江新昌</v>
          </cell>
          <cell r="H49" t="str">
            <v>会员价</v>
          </cell>
          <cell r="I49">
            <v>38.5</v>
          </cell>
        </row>
        <row r="50">
          <cell r="B50">
            <v>82179</v>
          </cell>
          <cell r="C50" t="str">
            <v>维生素AD滴剂</v>
          </cell>
          <cell r="D50" t="str">
            <v>1500U：500Ux30粒（0-1岁）</v>
          </cell>
          <cell r="E50" t="str">
            <v>盒</v>
          </cell>
          <cell r="F50" t="str">
            <v>山东达因海洋生物制药股份有限公司</v>
          </cell>
          <cell r="G50" t="str">
            <v>山东达因</v>
          </cell>
          <cell r="H50" t="str">
            <v>会员价</v>
          </cell>
          <cell r="I50">
            <v>35.8</v>
          </cell>
        </row>
        <row r="51">
          <cell r="B51">
            <v>82184</v>
          </cell>
          <cell r="C51" t="str">
            <v>维生素AD滴剂</v>
          </cell>
          <cell r="D51" t="str">
            <v>2000U：700Ux30粒（1岁以上）</v>
          </cell>
          <cell r="E51" t="str">
            <v>盒</v>
          </cell>
          <cell r="F51" t="str">
            <v>山东达因海洋生物制药股份有限公司</v>
          </cell>
          <cell r="G51" t="str">
            <v>山东达因海洋</v>
          </cell>
          <cell r="H51" t="str">
            <v>会员价</v>
          </cell>
          <cell r="I51">
            <v>35.8</v>
          </cell>
        </row>
        <row r="52">
          <cell r="B52">
            <v>84545</v>
          </cell>
          <cell r="C52" t="str">
            <v>多维元素片（29-Ⅱ）（善存银片）</v>
          </cell>
          <cell r="D52" t="str">
            <v>100片(薄膜衣)</v>
          </cell>
          <cell r="E52" t="str">
            <v>瓶</v>
          </cell>
          <cell r="F52" t="str">
            <v>惠氏制药有限公司</v>
          </cell>
          <cell r="G52" t="str">
            <v>惠氏制药</v>
          </cell>
          <cell r="H52" t="str">
            <v>会员价</v>
          </cell>
          <cell r="I52">
            <v>149</v>
          </cell>
        </row>
        <row r="53">
          <cell r="B53">
            <v>84546</v>
          </cell>
          <cell r="C53" t="str">
            <v>多维元素片(29)(善存)</v>
          </cell>
          <cell r="D53" t="str">
            <v>100片(薄膜衣)</v>
          </cell>
          <cell r="E53" t="str">
            <v>瓶</v>
          </cell>
          <cell r="F53" t="str">
            <v>惠氏制药有限公司</v>
          </cell>
          <cell r="G53" t="str">
            <v>惠氏制药</v>
          </cell>
          <cell r="H53" t="str">
            <v>会员价</v>
          </cell>
          <cell r="I53">
            <v>154.8</v>
          </cell>
        </row>
        <row r="54">
          <cell r="B54">
            <v>88771</v>
          </cell>
          <cell r="C54" t="str">
            <v>阿法骨化醇软胶囊</v>
          </cell>
          <cell r="D54" t="str">
            <v>0.25μgx30粒</v>
          </cell>
          <cell r="E54" t="str">
            <v>盒</v>
          </cell>
          <cell r="F54" t="str">
            <v>南通华山药业有限公司</v>
          </cell>
          <cell r="G54" t="str">
            <v>南通华山</v>
          </cell>
          <cell r="H54" t="str">
            <v>会员价</v>
          </cell>
          <cell r="I54">
            <v>39.8</v>
          </cell>
        </row>
        <row r="55">
          <cell r="B55">
            <v>107131</v>
          </cell>
          <cell r="C55" t="str">
            <v>盐酸氨溴索胶囊</v>
          </cell>
          <cell r="D55" t="str">
            <v>30mgx10粒x3板</v>
          </cell>
          <cell r="E55" t="str">
            <v>盒</v>
          </cell>
          <cell r="F55" t="str">
            <v>上海信谊天平药业有限公司</v>
          </cell>
          <cell r="G55" t="str">
            <v>上海信谊天平药业</v>
          </cell>
          <cell r="H55" t="str">
            <v>会员价</v>
          </cell>
          <cell r="I55">
            <v>20.8</v>
          </cell>
        </row>
        <row r="56">
          <cell r="B56">
            <v>108008</v>
          </cell>
          <cell r="C56" t="str">
            <v>陈香露白露片</v>
          </cell>
          <cell r="D56" t="str">
            <v>0.5gx100片</v>
          </cell>
          <cell r="E56" t="str">
            <v>盒</v>
          </cell>
          <cell r="F56" t="str">
            <v>云南白药集团大理药业有限责任公司</v>
          </cell>
          <cell r="G56" t="str">
            <v>云南白药大理</v>
          </cell>
          <cell r="H56" t="str">
            <v>会员价</v>
          </cell>
          <cell r="I56">
            <v>24.8</v>
          </cell>
        </row>
        <row r="57">
          <cell r="B57">
            <v>110038</v>
          </cell>
          <cell r="C57" t="str">
            <v>健胃消食片</v>
          </cell>
          <cell r="D57" t="str">
            <v>0.8gx8片x8板（薄膜衣）</v>
          </cell>
          <cell r="E57" t="str">
            <v>盒</v>
          </cell>
          <cell r="F57" t="str">
            <v>江中药业股份有限公司</v>
          </cell>
          <cell r="G57" t="str">
            <v>江中药业股份</v>
          </cell>
          <cell r="H57" t="str">
            <v>会员价</v>
          </cell>
          <cell r="I57">
            <v>16.8</v>
          </cell>
        </row>
        <row r="58">
          <cell r="B58">
            <v>114687</v>
          </cell>
          <cell r="C58" t="str">
            <v>莫匹罗星软膏</v>
          </cell>
          <cell r="D58" t="str">
            <v>2%：10g</v>
          </cell>
          <cell r="E58" t="str">
            <v>支</v>
          </cell>
          <cell r="F58" t="str">
            <v>中美天津史克制药有限公司</v>
          </cell>
          <cell r="G58" t="str">
            <v>中美天津史克
</v>
          </cell>
          <cell r="H58" t="str">
            <v>会员价</v>
          </cell>
          <cell r="I58">
            <v>37.8</v>
          </cell>
        </row>
        <row r="59">
          <cell r="B59">
            <v>119652</v>
          </cell>
          <cell r="C59" t="str">
            <v>多烯磷脂酰胆碱胶囊(易善复)</v>
          </cell>
          <cell r="D59" t="str">
            <v>228mgx36粒</v>
          </cell>
          <cell r="E59" t="str">
            <v>盒</v>
          </cell>
          <cell r="F59" t="str">
            <v>赛诺菲(北京)制药有限公司</v>
          </cell>
          <cell r="G59" t="str">
            <v>赛诺菲(北京)制药</v>
          </cell>
          <cell r="H59" t="str">
            <v>会员价</v>
          </cell>
          <cell r="I59">
            <v>72.5</v>
          </cell>
        </row>
        <row r="60">
          <cell r="B60">
            <v>125877</v>
          </cell>
          <cell r="C60" t="str">
            <v>速效救心丸</v>
          </cell>
          <cell r="D60" t="str">
            <v>40mgx60粒x3瓶</v>
          </cell>
          <cell r="E60" t="str">
            <v>盒</v>
          </cell>
          <cell r="F60" t="str">
            <v>天津中新药业集团股份有限公司第六中药厂</v>
          </cell>
          <cell r="G60" t="str">
            <v>天津中新第六中药厂</v>
          </cell>
          <cell r="H60" t="str">
            <v>会员价</v>
          </cell>
          <cell r="I60">
            <v>56</v>
          </cell>
        </row>
        <row r="61">
          <cell r="B61">
            <v>134060</v>
          </cell>
          <cell r="C61" t="str">
            <v>参松养心胶囊</v>
          </cell>
          <cell r="D61" t="str">
            <v>0.4gx84粒</v>
          </cell>
          <cell r="E61" t="str">
            <v>盒</v>
          </cell>
          <cell r="F61" t="str">
            <v>北京以岭药业有限公司</v>
          </cell>
          <cell r="G61" t="str">
            <v>北京以岭</v>
          </cell>
          <cell r="H61" t="str">
            <v>会员价</v>
          </cell>
          <cell r="I61">
            <v>61.5</v>
          </cell>
        </row>
        <row r="62">
          <cell r="B62">
            <v>134167</v>
          </cell>
          <cell r="C62" t="str">
            <v>蒲地蓝消炎口服液</v>
          </cell>
          <cell r="D62" t="str">
            <v>10mlx10支</v>
          </cell>
          <cell r="E62" t="str">
            <v>盒</v>
          </cell>
          <cell r="F62" t="str">
            <v>济川药业集团有限公司（原济川药业集团股份有限公司）</v>
          </cell>
          <cell r="G62" t="str">
            <v>济川药业</v>
          </cell>
          <cell r="H62" t="str">
            <v>会员价</v>
          </cell>
          <cell r="I62">
            <v>39.8</v>
          </cell>
        </row>
        <row r="63">
          <cell r="B63">
            <v>137250</v>
          </cell>
          <cell r="C63" t="str">
            <v>碳酸钙维D3元素片（4）</v>
          </cell>
          <cell r="D63" t="str">
            <v>100片</v>
          </cell>
          <cell r="E63" t="str">
            <v>瓶</v>
          </cell>
          <cell r="F63" t="str">
            <v>惠氏制药有限公司</v>
          </cell>
          <cell r="G63" t="str">
            <v>赫力昂（苏州）制药</v>
          </cell>
          <cell r="H63" t="str">
            <v>会员价</v>
          </cell>
          <cell r="I63">
            <v>158</v>
          </cell>
        </row>
        <row r="64">
          <cell r="B64">
            <v>137775</v>
          </cell>
          <cell r="C64" t="str">
            <v>抗病毒颗粒</v>
          </cell>
          <cell r="D64" t="str">
            <v>4gx20袋（无糖）</v>
          </cell>
          <cell r="E64" t="str">
            <v>盒</v>
          </cell>
          <cell r="F64" t="str">
            <v>四川光大制药有限公司</v>
          </cell>
          <cell r="G64" t="str">
            <v>四川光大</v>
          </cell>
          <cell r="H64" t="str">
            <v>会员价</v>
          </cell>
          <cell r="I64">
            <v>41.8</v>
          </cell>
        </row>
        <row r="65">
          <cell r="B65">
            <v>138568</v>
          </cell>
          <cell r="C65" t="str">
            <v>碳酸钙D3片(Ⅰ)(原碳酸钙D3片)</v>
          </cell>
          <cell r="D65" t="str">
            <v>600mgx36片</v>
          </cell>
          <cell r="E65" t="str">
            <v>瓶</v>
          </cell>
          <cell r="F65" t="str">
            <v>惠氏制药有限公司</v>
          </cell>
          <cell r="G65" t="str">
            <v>赫力昂（苏州）</v>
          </cell>
          <cell r="H65" t="str">
            <v>会员价</v>
          </cell>
          <cell r="I65">
            <v>42.8</v>
          </cell>
        </row>
        <row r="66">
          <cell r="B66">
            <v>139200</v>
          </cell>
          <cell r="C66" t="str">
            <v>碳酸钙D3片(Ⅰ)(原碳酸钙D3片)</v>
          </cell>
          <cell r="D66" t="str">
            <v>600mgx100片</v>
          </cell>
          <cell r="E66" t="str">
            <v>瓶</v>
          </cell>
          <cell r="F66" t="str">
            <v>惠氏制药有限公司</v>
          </cell>
          <cell r="G66" t="str">
            <v>赫力昂（苏州）</v>
          </cell>
          <cell r="H66" t="str">
            <v>会员价</v>
          </cell>
          <cell r="I66">
            <v>99</v>
          </cell>
        </row>
        <row r="67">
          <cell r="B67">
            <v>140446</v>
          </cell>
          <cell r="C67" t="str">
            <v>布地奈德福莫特罗吸入粉雾剂（Ⅱ）</v>
          </cell>
          <cell r="D67" t="str">
            <v>60吸 320ug+9ug/吸</v>
          </cell>
          <cell r="E67" t="str">
            <v>支</v>
          </cell>
          <cell r="F67" t="str">
            <v>瑞典AstraZeneca AB s-15185,sodertalje</v>
          </cell>
          <cell r="G67" t="str">
            <v>瑞典AstraZeneca AB</v>
          </cell>
          <cell r="H67" t="str">
            <v>会员价</v>
          </cell>
          <cell r="I67">
            <v>325</v>
          </cell>
        </row>
        <row r="68">
          <cell r="B68">
            <v>141233</v>
          </cell>
          <cell r="C68" t="str">
            <v>抗病毒颗粒</v>
          </cell>
          <cell r="D68" t="str">
            <v>9gx20袋</v>
          </cell>
          <cell r="E68" t="str">
            <v>盒</v>
          </cell>
          <cell r="F68" t="str">
            <v>四川光大制药有限公司</v>
          </cell>
          <cell r="G68" t="str">
            <v>四川光大制药</v>
          </cell>
          <cell r="H68" t="str">
            <v>会员价</v>
          </cell>
          <cell r="I68">
            <v>39.8</v>
          </cell>
        </row>
        <row r="69">
          <cell r="B69">
            <v>142709</v>
          </cell>
          <cell r="C69" t="str">
            <v>苯磺酸氨氯地平片</v>
          </cell>
          <cell r="D69" t="str">
            <v>5mgx7片x3板</v>
          </cell>
          <cell r="E69" t="str">
            <v>盒</v>
          </cell>
          <cell r="F69" t="str">
            <v>江西制药有限责任公司</v>
          </cell>
          <cell r="G69" t="str">
            <v/>
          </cell>
          <cell r="H69" t="str">
            <v>会员价</v>
          </cell>
          <cell r="I69">
            <v>24.5</v>
          </cell>
        </row>
        <row r="70">
          <cell r="B70">
            <v>144658</v>
          </cell>
          <cell r="C70" t="str">
            <v>小儿柴桂退热颗粒</v>
          </cell>
          <cell r="D70" t="str">
            <v>5g*10袋</v>
          </cell>
          <cell r="E70" t="str">
            <v>盒</v>
          </cell>
          <cell r="F70" t="str">
            <v>葵花药业集团(襄阳)隆中有限公司</v>
          </cell>
          <cell r="G70" t="str">
            <v>葵花药业襄阳(湖北襄阳隆中)</v>
          </cell>
          <cell r="H70" t="str">
            <v>会员价</v>
          </cell>
          <cell r="I70">
            <v>32.8</v>
          </cell>
        </row>
        <row r="71">
          <cell r="B71">
            <v>145350</v>
          </cell>
          <cell r="C71" t="str">
            <v>氨溴特罗口服溶液</v>
          </cell>
          <cell r="D71" t="str">
            <v>120ml</v>
          </cell>
          <cell r="E71" t="str">
            <v>瓶</v>
          </cell>
          <cell r="F71" t="str">
            <v>北京韩美药品有限公司</v>
          </cell>
          <cell r="G71" t="str">
            <v>北京韩美</v>
          </cell>
          <cell r="H71" t="str">
            <v>会员价</v>
          </cell>
          <cell r="I71">
            <v>39.8</v>
          </cell>
        </row>
        <row r="72">
          <cell r="B72">
            <v>147246</v>
          </cell>
          <cell r="C72" t="str">
            <v>麝香保心丸</v>
          </cell>
          <cell r="D72" t="str">
            <v>22.5mgx60丸(水丸)</v>
          </cell>
          <cell r="E72" t="str">
            <v>盒</v>
          </cell>
          <cell r="F72" t="str">
            <v>上海和黄药业有限公司</v>
          </cell>
          <cell r="G72" t="str">
            <v>上海和黄</v>
          </cell>
          <cell r="H72" t="str">
            <v>会员价</v>
          </cell>
          <cell r="I72">
            <v>46.5</v>
          </cell>
        </row>
        <row r="73">
          <cell r="B73">
            <v>148851</v>
          </cell>
          <cell r="C73" t="str">
            <v>普乐安片</v>
          </cell>
          <cell r="D73" t="str">
            <v>0.57gx150片（薄膜衣）OTC</v>
          </cell>
          <cell r="E73" t="str">
            <v>瓶</v>
          </cell>
          <cell r="F73" t="str">
            <v>浙江康恩贝制药股份有限公司</v>
          </cell>
          <cell r="G73" t="str">
            <v>浙江康恩贝</v>
          </cell>
          <cell r="H73" t="str">
            <v>会员价</v>
          </cell>
          <cell r="I73">
            <v>62.8</v>
          </cell>
        </row>
        <row r="74">
          <cell r="B74">
            <v>153431</v>
          </cell>
          <cell r="C74" t="str">
            <v>桂林西瓜霜含片</v>
          </cell>
          <cell r="D74" t="str">
            <v>0.62gx12片（薄膜衣）</v>
          </cell>
          <cell r="E74" t="str">
            <v>盒</v>
          </cell>
          <cell r="F74" t="str">
            <v>桂林三金药业股份有限公司</v>
          </cell>
          <cell r="G74" t="str">
            <v>桂林三金药业</v>
          </cell>
          <cell r="H74" t="str">
            <v>会员价</v>
          </cell>
          <cell r="I74">
            <v>15</v>
          </cell>
        </row>
        <row r="75">
          <cell r="B75">
            <v>154041</v>
          </cell>
          <cell r="C75" t="str">
            <v>碳酸钙D3咀嚼片Ⅱ(钙尔奇D300)</v>
          </cell>
          <cell r="D75" t="str">
            <v>300mgx100片</v>
          </cell>
          <cell r="E75" t="str">
            <v>盒</v>
          </cell>
          <cell r="F75" t="str">
            <v>惠氏制药有限公司</v>
          </cell>
          <cell r="G75" t="str">
            <v>惠氏制药</v>
          </cell>
          <cell r="H75" t="str">
            <v>会员价</v>
          </cell>
          <cell r="I75">
            <v>108</v>
          </cell>
        </row>
        <row r="76">
          <cell r="B76">
            <v>166722</v>
          </cell>
          <cell r="C76" t="str">
            <v>阿托伐他汀钙片</v>
          </cell>
          <cell r="D76" t="str">
            <v>20mgx7片</v>
          </cell>
          <cell r="E76" t="str">
            <v>盒</v>
          </cell>
          <cell r="F76" t="str">
            <v>乐普制药科技有限公司</v>
          </cell>
          <cell r="G76" t="str">
            <v>乐普制药</v>
          </cell>
          <cell r="H76" t="str">
            <v>会员价</v>
          </cell>
          <cell r="I76">
            <v>18.5</v>
          </cell>
        </row>
        <row r="77">
          <cell r="B77">
            <v>166892</v>
          </cell>
          <cell r="C77" t="str">
            <v>葡萄糖酸锌口服溶液</v>
          </cell>
          <cell r="D77" t="str">
            <v>10ml：35mgx12支</v>
          </cell>
          <cell r="E77" t="str">
            <v>盒</v>
          </cell>
          <cell r="F77" t="str">
            <v>哈药集团三精制药有限公司</v>
          </cell>
          <cell r="G77" t="str">
            <v>哈药集团三精</v>
          </cell>
          <cell r="H77" t="str">
            <v>会员价</v>
          </cell>
          <cell r="I77">
            <v>29.8</v>
          </cell>
        </row>
        <row r="78">
          <cell r="B78">
            <v>174666</v>
          </cell>
          <cell r="C78" t="str">
            <v>碳酸钙D3咀嚼片(Ⅱ)</v>
          </cell>
          <cell r="D78" t="str">
            <v>64片(每片含钙300mg/维生素D360国际单位)</v>
          </cell>
          <cell r="E78" t="str">
            <v>盒</v>
          </cell>
          <cell r="F78" t="str">
            <v>惠氏制药有限公司</v>
          </cell>
          <cell r="G78" t="str">
            <v>惠氏制药</v>
          </cell>
          <cell r="H78" t="str">
            <v>会员价</v>
          </cell>
          <cell r="I78">
            <v>92.8</v>
          </cell>
        </row>
        <row r="79">
          <cell r="B79">
            <v>180681</v>
          </cell>
          <cell r="C79" t="str">
            <v>阿法骨化醇软胶囊</v>
          </cell>
          <cell r="D79" t="str">
            <v>0.25μgx10粒x4板</v>
          </cell>
          <cell r="E79" t="str">
            <v>盒</v>
          </cell>
          <cell r="F79" t="str">
            <v>正大制药（青岛）有限公司（原青岛正大海尔制药有限公司）</v>
          </cell>
          <cell r="G79" t="str">
            <v>正大制药（青岛）</v>
          </cell>
          <cell r="H79" t="str">
            <v>会员价</v>
          </cell>
          <cell r="I79">
            <v>56.2</v>
          </cell>
        </row>
        <row r="80">
          <cell r="B80">
            <v>184791</v>
          </cell>
          <cell r="C80" t="str">
            <v>碳酸钙D3咀嚼片(Ⅲ)(儿童维D钙咀嚼片)</v>
          </cell>
          <cell r="D80" t="str">
            <v>100IU:0.75gx60片</v>
          </cell>
          <cell r="E80" t="str">
            <v>盒</v>
          </cell>
          <cell r="F80" t="str">
            <v>A＆Z Pharmaceutical,lnc(美国安士制药有限公司)</v>
          </cell>
          <cell r="G80" t="str">
            <v>美国A＆Z</v>
          </cell>
          <cell r="H80" t="str">
            <v>会员价</v>
          </cell>
          <cell r="I80">
            <v>102.8</v>
          </cell>
        </row>
        <row r="81">
          <cell r="B81">
            <v>184992</v>
          </cell>
          <cell r="C81" t="str">
            <v>复方金钱草颗粒</v>
          </cell>
          <cell r="D81" t="str">
            <v>3gx16袋(无蔗糖)</v>
          </cell>
          <cell r="E81" t="str">
            <v>盒</v>
          </cell>
          <cell r="F81" t="str">
            <v>广西万通制药有限公司</v>
          </cell>
          <cell r="G81" t="str">
            <v>广西万通</v>
          </cell>
          <cell r="H81" t="str">
            <v>会员价</v>
          </cell>
          <cell r="I81">
            <v>29.8</v>
          </cell>
        </row>
        <row r="82">
          <cell r="B82">
            <v>201264</v>
          </cell>
          <cell r="C82" t="str">
            <v>多维元素片(29)</v>
          </cell>
          <cell r="D82" t="str">
            <v>91片x2瓶（复方）</v>
          </cell>
          <cell r="E82" t="str">
            <v>盒</v>
          </cell>
          <cell r="F82" t="str">
            <v>惠氏制药有限公司</v>
          </cell>
          <cell r="G82" t="str">
            <v>惠氏制药</v>
          </cell>
          <cell r="H82" t="str">
            <v>会员价</v>
          </cell>
          <cell r="I82">
            <v>254.6</v>
          </cell>
        </row>
        <row r="83">
          <cell r="B83">
            <v>201495</v>
          </cell>
          <cell r="C83" t="str">
            <v>多维元素片（29-Ⅱ）</v>
          </cell>
          <cell r="D83" t="str">
            <v>91片x2瓶</v>
          </cell>
          <cell r="E83" t="str">
            <v>套</v>
          </cell>
          <cell r="F83" t="str">
            <v>惠氏制药有限公司</v>
          </cell>
          <cell r="G83" t="str">
            <v>惠氏制药</v>
          </cell>
          <cell r="H83" t="str">
            <v>会员价</v>
          </cell>
          <cell r="I83">
            <v>273</v>
          </cell>
        </row>
        <row r="84">
          <cell r="B84">
            <v>204485</v>
          </cell>
          <cell r="C84" t="str">
            <v>格列美脲片</v>
          </cell>
          <cell r="D84" t="str">
            <v>2mgx60片</v>
          </cell>
          <cell r="E84" t="str">
            <v>盒</v>
          </cell>
          <cell r="F84" t="str">
            <v>赛诺菲(北京)制药有限公司</v>
          </cell>
          <cell r="G84" t="str">
            <v>赛诺菲（北京）</v>
          </cell>
          <cell r="H84" t="str">
            <v>会员价</v>
          </cell>
          <cell r="I84">
            <v>242</v>
          </cell>
        </row>
        <row r="85">
          <cell r="B85">
            <v>206855</v>
          </cell>
          <cell r="C85" t="str">
            <v>阿托伐他汀钙片</v>
          </cell>
          <cell r="D85" t="str">
            <v>10mgx14片x2板</v>
          </cell>
          <cell r="E85" t="str">
            <v>盒</v>
          </cell>
          <cell r="F85" t="str">
            <v>福建东瑞制药有限公司（原：兴安药业有限公司）</v>
          </cell>
          <cell r="G85" t="str">
            <v>福建东瑞制药</v>
          </cell>
          <cell r="H85" t="str">
            <v>会员价</v>
          </cell>
          <cell r="I85">
            <v>7.8</v>
          </cell>
        </row>
        <row r="86">
          <cell r="B86">
            <v>239256</v>
          </cell>
          <cell r="C86" t="str">
            <v>琥珀酸美托洛尔缓释片</v>
          </cell>
          <cell r="D86" t="str">
            <v>47.5mgx14片x2板</v>
          </cell>
          <cell r="E86" t="str">
            <v>盒</v>
          </cell>
          <cell r="F86" t="str">
            <v>瑞典AstraZeneca AB s-15185,sodertalje</v>
          </cell>
          <cell r="G86" t="str">
            <v>瑞典AstraZeneca AB</v>
          </cell>
          <cell r="H86" t="str">
            <v>会员价</v>
          </cell>
          <cell r="I86">
            <v>58.1</v>
          </cell>
        </row>
        <row r="87">
          <cell r="B87">
            <v>261186</v>
          </cell>
          <cell r="C87" t="str">
            <v>维生素AD滴剂</v>
          </cell>
          <cell r="D87" t="str">
            <v>VA1500单位：VD500单位x48粒（0-1岁）</v>
          </cell>
          <cell r="E87" t="str">
            <v>盒</v>
          </cell>
          <cell r="F87" t="str">
            <v>山东达因海洋生物制药股份有限公司</v>
          </cell>
          <cell r="G87" t="str">
            <v/>
          </cell>
          <cell r="H87" t="str">
            <v>会员价</v>
          </cell>
          <cell r="I87">
            <v>53.8</v>
          </cell>
        </row>
        <row r="88">
          <cell r="B88">
            <v>261188</v>
          </cell>
          <cell r="C88" t="str">
            <v>维生素AD滴剂</v>
          </cell>
          <cell r="D88" t="str">
            <v>48粒（VA2000单位:VD700单位)(1岁以上)(胶囊型)</v>
          </cell>
          <cell r="E88" t="str">
            <v>盒</v>
          </cell>
          <cell r="F88" t="str">
            <v>山东达因海洋生物制药股份有限公司</v>
          </cell>
          <cell r="G88" t="str">
            <v>山东达因</v>
          </cell>
          <cell r="H88" t="str">
            <v>会员价</v>
          </cell>
          <cell r="I88">
            <v>53.8</v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待门店核实"/>
      <sheetName val="Sheet3"/>
    </sheetNames>
    <sheetDataSet>
      <sheetData sheetId="0"/>
      <sheetData sheetId="1"/>
      <sheetData sheetId="2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单位</v>
          </cell>
          <cell r="F1" t="str">
            <v>产地</v>
          </cell>
          <cell r="G1" t="str">
            <v>门店ID</v>
          </cell>
          <cell r="H1" t="str">
            <v>门店名称</v>
          </cell>
          <cell r="I1" t="str">
            <v>进价</v>
          </cell>
          <cell r="J1" t="str">
            <v>零售价</v>
          </cell>
          <cell r="K1" t="str">
            <v>特价</v>
          </cell>
        </row>
        <row r="2">
          <cell r="B2">
            <v>832</v>
          </cell>
          <cell r="C2" t="str">
            <v>复方醋酸地塞米松乳膏</v>
          </cell>
          <cell r="D2" t="str">
            <v>20g</v>
          </cell>
          <cell r="E2" t="str">
            <v>盒</v>
          </cell>
          <cell r="F2" t="str">
            <v>华润三九医药股份有限公司</v>
          </cell>
          <cell r="G2">
            <v>712</v>
          </cell>
          <cell r="H2" t="str">
            <v>华泰</v>
          </cell>
          <cell r="I2">
            <v>10.287</v>
          </cell>
          <cell r="J2">
            <v>13.5</v>
          </cell>
          <cell r="K2">
            <v>8.5</v>
          </cell>
        </row>
        <row r="3">
          <cell r="B3">
            <v>832</v>
          </cell>
          <cell r="C3" t="str">
            <v>复方醋酸地塞米松乳膏</v>
          </cell>
          <cell r="D3" t="str">
            <v>20g</v>
          </cell>
          <cell r="E3" t="str">
            <v>盒</v>
          </cell>
          <cell r="F3" t="str">
            <v>华润三九医药股份有限公司</v>
          </cell>
          <cell r="G3">
            <v>712</v>
          </cell>
          <cell r="H3" t="str">
            <v>华泰</v>
          </cell>
          <cell r="I3">
            <v>10.287</v>
          </cell>
          <cell r="J3">
            <v>13.5</v>
          </cell>
          <cell r="K3">
            <v>8.5</v>
          </cell>
        </row>
        <row r="4">
          <cell r="B4">
            <v>1239</v>
          </cell>
          <cell r="C4" t="str">
            <v>脑心通胶囊</v>
          </cell>
          <cell r="D4" t="str">
            <v>0.4gx18粒x2板(新包装)</v>
          </cell>
          <cell r="E4" t="str">
            <v>盒</v>
          </cell>
          <cell r="F4" t="str">
            <v>陕西步长制药有限公司(原:咸阳步长制药有限公司)</v>
          </cell>
          <cell r="G4">
            <v>712</v>
          </cell>
          <cell r="H4" t="str">
            <v>华泰</v>
          </cell>
          <cell r="I4">
            <v>25.34</v>
          </cell>
          <cell r="J4">
            <v>28</v>
          </cell>
          <cell r="K4">
            <v>18.5</v>
          </cell>
        </row>
        <row r="5">
          <cell r="B5">
            <v>1239</v>
          </cell>
          <cell r="C5" t="str">
            <v>脑心通胶囊</v>
          </cell>
          <cell r="D5" t="str">
            <v>0.4gx18粒x2板(新包装)</v>
          </cell>
          <cell r="E5" t="str">
            <v>盒</v>
          </cell>
          <cell r="F5" t="str">
            <v>陕西步长制药有限公司(原:咸阳步长制药有限公司)</v>
          </cell>
          <cell r="G5">
            <v>712</v>
          </cell>
          <cell r="H5" t="str">
            <v>华泰</v>
          </cell>
          <cell r="I5">
            <v>25.34</v>
          </cell>
          <cell r="J5">
            <v>28</v>
          </cell>
          <cell r="K5">
            <v>18.5</v>
          </cell>
        </row>
        <row r="6">
          <cell r="B6">
            <v>1637</v>
          </cell>
          <cell r="C6" t="str">
            <v>感冒灵颗粒</v>
          </cell>
          <cell r="D6" t="str">
            <v>10gx9袋</v>
          </cell>
          <cell r="E6" t="str">
            <v>盒</v>
          </cell>
          <cell r="F6" t="str">
            <v>华润三九医药股份有限公司</v>
          </cell>
          <cell r="G6">
            <v>712</v>
          </cell>
          <cell r="H6" t="str">
            <v>华泰</v>
          </cell>
          <cell r="I6">
            <v>13.618</v>
          </cell>
          <cell r="J6">
            <v>15.9</v>
          </cell>
          <cell r="K6">
            <v>8.5</v>
          </cell>
        </row>
        <row r="7">
          <cell r="B7">
            <v>1637</v>
          </cell>
          <cell r="C7" t="str">
            <v>感冒灵颗粒</v>
          </cell>
          <cell r="D7" t="str">
            <v>10gx9袋</v>
          </cell>
          <cell r="E7" t="str">
            <v>盒</v>
          </cell>
          <cell r="F7" t="str">
            <v>华润三九医药股份有限公司</v>
          </cell>
          <cell r="G7">
            <v>712</v>
          </cell>
          <cell r="H7" t="str">
            <v>华泰</v>
          </cell>
          <cell r="I7">
            <v>13.618</v>
          </cell>
          <cell r="J7">
            <v>15.9</v>
          </cell>
          <cell r="K7">
            <v>8.5</v>
          </cell>
        </row>
        <row r="8">
          <cell r="B8">
            <v>3662</v>
          </cell>
          <cell r="C8" t="str">
            <v>苯磺酸氨氯地平片</v>
          </cell>
          <cell r="D8" t="str">
            <v>5mg7片</v>
          </cell>
          <cell r="E8" t="str">
            <v>盒</v>
          </cell>
          <cell r="F8" t="str">
            <v>辉瑞制药有限公司</v>
          </cell>
          <cell r="G8">
            <v>712</v>
          </cell>
          <cell r="H8" t="str">
            <v>华泰</v>
          </cell>
          <cell r="I8">
            <v>24.25</v>
          </cell>
          <cell r="J8">
            <v>28</v>
          </cell>
          <cell r="K8">
            <v>18.5</v>
          </cell>
        </row>
        <row r="9">
          <cell r="B9">
            <v>3662</v>
          </cell>
          <cell r="C9" t="str">
            <v>苯磺酸氨氯地平片</v>
          </cell>
          <cell r="D9" t="str">
            <v>5mg7片</v>
          </cell>
          <cell r="E9" t="str">
            <v>盒</v>
          </cell>
          <cell r="F9" t="str">
            <v>辉瑞制药有限公司</v>
          </cell>
          <cell r="G9">
            <v>712</v>
          </cell>
          <cell r="H9" t="str">
            <v>华泰</v>
          </cell>
          <cell r="I9">
            <v>24.25</v>
          </cell>
          <cell r="J9">
            <v>28</v>
          </cell>
          <cell r="K9">
            <v>18.5</v>
          </cell>
        </row>
        <row r="10">
          <cell r="B10">
            <v>10185</v>
          </cell>
          <cell r="C10" t="str">
            <v>通心络胶囊</v>
          </cell>
          <cell r="D10" t="str">
            <v>0.26gx30粒</v>
          </cell>
          <cell r="E10" t="str">
            <v>盒</v>
          </cell>
          <cell r="F10" t="str">
            <v>石家庄以岭药业股份有限公司</v>
          </cell>
          <cell r="G10">
            <v>712</v>
          </cell>
          <cell r="H10" t="str">
            <v>华泰</v>
          </cell>
          <cell r="I10">
            <v>26.12</v>
          </cell>
          <cell r="J10">
            <v>28</v>
          </cell>
          <cell r="K10">
            <v>18.5</v>
          </cell>
        </row>
        <row r="11">
          <cell r="B11">
            <v>10185</v>
          </cell>
          <cell r="C11" t="str">
            <v>通心络胶囊</v>
          </cell>
          <cell r="D11" t="str">
            <v>0.26gx30粒</v>
          </cell>
          <cell r="E11" t="str">
            <v>盒</v>
          </cell>
          <cell r="F11" t="str">
            <v>石家庄以岭药业股份有限公司</v>
          </cell>
          <cell r="G11">
            <v>712</v>
          </cell>
          <cell r="H11" t="str">
            <v>华泰</v>
          </cell>
          <cell r="I11">
            <v>26.12</v>
          </cell>
          <cell r="J11">
            <v>28</v>
          </cell>
          <cell r="K11">
            <v>18.5</v>
          </cell>
        </row>
        <row r="12">
          <cell r="B12">
            <v>14608</v>
          </cell>
          <cell r="C12" t="str">
            <v>健胃消食片</v>
          </cell>
          <cell r="D12" t="str">
            <v>0.5gx12片x3板（小儿）</v>
          </cell>
          <cell r="E12" t="str">
            <v>盒</v>
          </cell>
          <cell r="F12" t="str">
            <v>江中药业股份有限公司</v>
          </cell>
          <cell r="G12">
            <v>712</v>
          </cell>
          <cell r="H12" t="str">
            <v>华泰</v>
          </cell>
          <cell r="I12">
            <v>8.08</v>
          </cell>
          <cell r="J12">
            <v>10</v>
          </cell>
          <cell r="K12">
            <v>6.5</v>
          </cell>
        </row>
        <row r="13">
          <cell r="B13">
            <v>14608</v>
          </cell>
          <cell r="C13" t="str">
            <v>健胃消食片</v>
          </cell>
          <cell r="D13" t="str">
            <v>0.5gx12片x3板（小儿）</v>
          </cell>
          <cell r="E13" t="str">
            <v>盒</v>
          </cell>
          <cell r="F13" t="str">
            <v>江中药业股份有限公司</v>
          </cell>
          <cell r="G13">
            <v>712</v>
          </cell>
          <cell r="H13" t="str">
            <v>华泰</v>
          </cell>
          <cell r="I13">
            <v>8.08</v>
          </cell>
          <cell r="J13">
            <v>10</v>
          </cell>
          <cell r="K13">
            <v>6.5</v>
          </cell>
        </row>
        <row r="14">
          <cell r="B14">
            <v>15308</v>
          </cell>
          <cell r="C14" t="str">
            <v>硝苯地平控释片</v>
          </cell>
          <cell r="D14" t="str">
            <v>30mgx7片</v>
          </cell>
          <cell r="E14" t="str">
            <v>盒</v>
          </cell>
          <cell r="F14" t="str">
            <v>Bayer AG</v>
          </cell>
          <cell r="G14">
            <v>712</v>
          </cell>
          <cell r="H14" t="str">
            <v>华泰</v>
          </cell>
          <cell r="I14">
            <v>23.14</v>
          </cell>
          <cell r="J14">
            <v>24</v>
          </cell>
          <cell r="K14">
            <v>18.5</v>
          </cell>
        </row>
        <row r="15">
          <cell r="B15">
            <v>15308</v>
          </cell>
          <cell r="C15" t="str">
            <v>硝苯地平控释片</v>
          </cell>
          <cell r="D15" t="str">
            <v>30mgx7片</v>
          </cell>
          <cell r="E15" t="str">
            <v>盒</v>
          </cell>
          <cell r="F15" t="str">
            <v>Bayer AG</v>
          </cell>
          <cell r="G15">
            <v>712</v>
          </cell>
          <cell r="H15" t="str">
            <v>华泰</v>
          </cell>
          <cell r="I15">
            <v>23.14</v>
          </cell>
          <cell r="J15">
            <v>24</v>
          </cell>
          <cell r="K15">
            <v>18.5</v>
          </cell>
        </row>
        <row r="16">
          <cell r="B16">
            <v>17276</v>
          </cell>
          <cell r="C16" t="str">
            <v>阿托伐他汀钙片(立普妥)</v>
          </cell>
          <cell r="D16" t="str">
            <v>10mgx7片</v>
          </cell>
          <cell r="E16" t="str">
            <v>盒</v>
          </cell>
          <cell r="F16" t="str">
            <v>辉瑞制药有限公司</v>
          </cell>
          <cell r="G16">
            <v>712</v>
          </cell>
          <cell r="H16" t="str">
            <v>华泰</v>
          </cell>
          <cell r="I16">
            <v>25.41</v>
          </cell>
          <cell r="J16">
            <v>26</v>
          </cell>
          <cell r="K16">
            <v>15.8</v>
          </cell>
        </row>
        <row r="17">
          <cell r="B17">
            <v>17276</v>
          </cell>
          <cell r="C17" t="str">
            <v>阿托伐他汀钙片(立普妥)</v>
          </cell>
          <cell r="D17" t="str">
            <v>10mgx7片</v>
          </cell>
          <cell r="E17" t="str">
            <v>盒</v>
          </cell>
          <cell r="F17" t="str">
            <v>辉瑞制药有限公司</v>
          </cell>
          <cell r="G17">
            <v>712</v>
          </cell>
          <cell r="H17" t="str">
            <v>华泰</v>
          </cell>
          <cell r="I17">
            <v>25.41</v>
          </cell>
          <cell r="J17">
            <v>26</v>
          </cell>
          <cell r="K17">
            <v>15.8</v>
          </cell>
        </row>
        <row r="18">
          <cell r="B18">
            <v>27689</v>
          </cell>
          <cell r="C18" t="str">
            <v>速效救心丸</v>
          </cell>
          <cell r="D18" t="str">
            <v>40mgx60丸x2瓶</v>
          </cell>
          <cell r="E18" t="str">
            <v>盒</v>
          </cell>
          <cell r="F18" t="str">
            <v>天津中新药业集团股份有限公司第六中药厂</v>
          </cell>
          <cell r="G18">
            <v>712</v>
          </cell>
          <cell r="H18" t="str">
            <v>华泰</v>
          </cell>
          <cell r="I18">
            <v>38.42</v>
          </cell>
          <cell r="J18">
            <v>45.2</v>
          </cell>
          <cell r="K18">
            <v>26.8</v>
          </cell>
        </row>
        <row r="19">
          <cell r="B19">
            <v>27689</v>
          </cell>
          <cell r="C19" t="str">
            <v>速效救心丸</v>
          </cell>
          <cell r="D19" t="str">
            <v>40mgx60丸x2瓶</v>
          </cell>
          <cell r="E19" t="str">
            <v>盒</v>
          </cell>
          <cell r="F19" t="str">
            <v>天津中新药业集团股份有限公司第六中药厂</v>
          </cell>
          <cell r="G19">
            <v>712</v>
          </cell>
          <cell r="H19" t="str">
            <v>华泰</v>
          </cell>
          <cell r="I19">
            <v>38.42</v>
          </cell>
          <cell r="J19">
            <v>45.2</v>
          </cell>
          <cell r="K19">
            <v>26.8</v>
          </cell>
        </row>
        <row r="20">
          <cell r="B20">
            <v>31356</v>
          </cell>
          <cell r="C20" t="str">
            <v>苯磺酸左氨氯地平片</v>
          </cell>
          <cell r="D20" t="str">
            <v>2.5mgx7片x2板</v>
          </cell>
          <cell r="E20" t="str">
            <v>盒</v>
          </cell>
          <cell r="F20" t="str">
            <v>施慧达药业集团有限公司（原吉林省天风制药）</v>
          </cell>
          <cell r="G20">
            <v>712</v>
          </cell>
          <cell r="H20" t="str">
            <v>华泰</v>
          </cell>
          <cell r="I20">
            <v>26.16</v>
          </cell>
          <cell r="J20">
            <v>29.8</v>
          </cell>
          <cell r="K20">
            <v>18.5</v>
          </cell>
        </row>
        <row r="21">
          <cell r="B21">
            <v>31356</v>
          </cell>
          <cell r="C21" t="str">
            <v>苯磺酸左氨氯地平片</v>
          </cell>
          <cell r="D21" t="str">
            <v>2.5mgx7片x2板</v>
          </cell>
          <cell r="E21" t="str">
            <v>盒</v>
          </cell>
          <cell r="F21" t="str">
            <v>施慧达药业集团有限公司（原吉林省天风制药）</v>
          </cell>
          <cell r="G21">
            <v>712</v>
          </cell>
          <cell r="H21" t="str">
            <v>华泰</v>
          </cell>
          <cell r="I21">
            <v>26.16</v>
          </cell>
          <cell r="J21">
            <v>29.8</v>
          </cell>
          <cell r="K21">
            <v>18.5</v>
          </cell>
        </row>
        <row r="22">
          <cell r="B22">
            <v>38929</v>
          </cell>
          <cell r="C22" t="str">
            <v>厄贝沙坦氢氯噻嗪片</v>
          </cell>
          <cell r="D22" t="str">
            <v>150mg7片</v>
          </cell>
          <cell r="E22" t="str">
            <v>盒</v>
          </cell>
          <cell r="F22" t="str">
            <v>赛诺菲(杭州)制药有限公司</v>
          </cell>
          <cell r="G22">
            <v>712</v>
          </cell>
          <cell r="H22" t="str">
            <v>华泰</v>
          </cell>
          <cell r="I22">
            <v>9.8</v>
          </cell>
          <cell r="J22">
            <v>16.9</v>
          </cell>
          <cell r="K22">
            <v>9.9</v>
          </cell>
        </row>
        <row r="23">
          <cell r="B23">
            <v>38929</v>
          </cell>
          <cell r="C23" t="str">
            <v>厄贝沙坦氢氯噻嗪片</v>
          </cell>
          <cell r="D23" t="str">
            <v>150mg7片</v>
          </cell>
          <cell r="E23" t="str">
            <v>盒</v>
          </cell>
          <cell r="F23" t="str">
            <v>赛诺菲(杭州)制药有限公司</v>
          </cell>
          <cell r="G23">
            <v>712</v>
          </cell>
          <cell r="H23" t="str">
            <v>华泰</v>
          </cell>
          <cell r="I23">
            <v>9.8</v>
          </cell>
          <cell r="J23">
            <v>16.9</v>
          </cell>
          <cell r="K23">
            <v>9.9</v>
          </cell>
        </row>
        <row r="24">
          <cell r="B24">
            <v>39536</v>
          </cell>
          <cell r="C24" t="str">
            <v>熊去氧胆酸胶囊(优思弗)</v>
          </cell>
          <cell r="D24" t="str">
            <v>250mgx25粒</v>
          </cell>
          <cell r="E24" t="str">
            <v>盒</v>
          </cell>
          <cell r="F24" t="str">
            <v>Losan Pharma GmbH</v>
          </cell>
          <cell r="G24">
            <v>712</v>
          </cell>
          <cell r="H24" t="str">
            <v>华泰</v>
          </cell>
          <cell r="I24">
            <v>171.7</v>
          </cell>
          <cell r="J24">
            <v>235</v>
          </cell>
          <cell r="K24">
            <v>215</v>
          </cell>
        </row>
        <row r="25">
          <cell r="B25">
            <v>39536</v>
          </cell>
          <cell r="C25" t="str">
            <v>熊去氧胆酸胶囊(优思弗)</v>
          </cell>
          <cell r="D25" t="str">
            <v>250mgx25粒</v>
          </cell>
          <cell r="E25" t="str">
            <v>盒</v>
          </cell>
          <cell r="F25" t="str">
            <v>Losan Pharma GmbH</v>
          </cell>
          <cell r="G25">
            <v>712</v>
          </cell>
          <cell r="H25" t="str">
            <v>华泰</v>
          </cell>
          <cell r="I25">
            <v>171.7</v>
          </cell>
          <cell r="J25">
            <v>235</v>
          </cell>
          <cell r="K25">
            <v>215</v>
          </cell>
        </row>
        <row r="26">
          <cell r="B26">
            <v>40989</v>
          </cell>
          <cell r="C26" t="str">
            <v>阿托伐他汀钙片</v>
          </cell>
          <cell r="D26" t="str">
            <v>20mgx7片</v>
          </cell>
          <cell r="E26" t="str">
            <v>盒</v>
          </cell>
          <cell r="F26" t="str">
            <v>辉瑞制药有限公司</v>
          </cell>
          <cell r="G26">
            <v>712</v>
          </cell>
          <cell r="H26" t="str">
            <v>华泰</v>
          </cell>
          <cell r="I26">
            <v>43.2</v>
          </cell>
          <cell r="J26">
            <v>45</v>
          </cell>
          <cell r="K26">
            <v>28.8</v>
          </cell>
        </row>
        <row r="27">
          <cell r="B27">
            <v>40989</v>
          </cell>
          <cell r="C27" t="str">
            <v>阿托伐他汀钙片</v>
          </cell>
          <cell r="D27" t="str">
            <v>20mgx7片</v>
          </cell>
          <cell r="E27" t="str">
            <v>盒</v>
          </cell>
          <cell r="F27" t="str">
            <v>辉瑞制药有限公司</v>
          </cell>
          <cell r="G27">
            <v>712</v>
          </cell>
          <cell r="H27" t="str">
            <v>华泰</v>
          </cell>
          <cell r="I27">
            <v>43.2</v>
          </cell>
          <cell r="J27">
            <v>45</v>
          </cell>
          <cell r="K27">
            <v>28.8</v>
          </cell>
        </row>
        <row r="28">
          <cell r="B28">
            <v>51007</v>
          </cell>
          <cell r="C28" t="str">
            <v>阿司匹林肠溶片</v>
          </cell>
          <cell r="D28" t="str">
            <v>100mg30片</v>
          </cell>
          <cell r="E28" t="str">
            <v>盒</v>
          </cell>
          <cell r="F28" t="str">
            <v>拜耳医药保健有限公司</v>
          </cell>
          <cell r="G28">
            <v>712</v>
          </cell>
          <cell r="H28" t="str">
            <v>华泰</v>
          </cell>
          <cell r="I28">
            <v>14.74</v>
          </cell>
          <cell r="J28">
            <v>16.9</v>
          </cell>
          <cell r="K28">
            <v>9.9</v>
          </cell>
        </row>
        <row r="29">
          <cell r="B29">
            <v>51007</v>
          </cell>
          <cell r="C29" t="str">
            <v>阿司匹林肠溶片</v>
          </cell>
          <cell r="D29" t="str">
            <v>100mg30片</v>
          </cell>
          <cell r="E29" t="str">
            <v>盒</v>
          </cell>
          <cell r="F29" t="str">
            <v>拜耳医药保健有限公司</v>
          </cell>
          <cell r="G29">
            <v>712</v>
          </cell>
          <cell r="H29" t="str">
            <v>华泰</v>
          </cell>
          <cell r="I29">
            <v>14.74</v>
          </cell>
          <cell r="J29">
            <v>16.9</v>
          </cell>
          <cell r="K29">
            <v>9.9</v>
          </cell>
        </row>
        <row r="30">
          <cell r="B30">
            <v>82179</v>
          </cell>
          <cell r="C30" t="str">
            <v>维生素AD滴剂</v>
          </cell>
          <cell r="D30" t="str">
            <v>1500U：500Ux30粒（0-1岁）</v>
          </cell>
          <cell r="E30" t="str">
            <v>盒</v>
          </cell>
          <cell r="F30" t="str">
            <v>山东达因海洋生物制药股份有限公司</v>
          </cell>
          <cell r="G30">
            <v>712</v>
          </cell>
          <cell r="H30" t="str">
            <v>华泰</v>
          </cell>
          <cell r="I30">
            <v>31.65</v>
          </cell>
          <cell r="J30">
            <v>39.8</v>
          </cell>
          <cell r="K30">
            <v>26.8</v>
          </cell>
        </row>
        <row r="31">
          <cell r="B31">
            <v>82179</v>
          </cell>
          <cell r="C31" t="str">
            <v>维生素AD滴剂</v>
          </cell>
          <cell r="D31" t="str">
            <v>1500U：500Ux30粒（0-1岁）</v>
          </cell>
          <cell r="E31" t="str">
            <v>盒</v>
          </cell>
          <cell r="F31" t="str">
            <v>山东达因海洋生物制药股份有限公司</v>
          </cell>
          <cell r="G31">
            <v>712</v>
          </cell>
          <cell r="H31" t="str">
            <v>华泰</v>
          </cell>
          <cell r="I31">
            <v>31.65</v>
          </cell>
          <cell r="J31">
            <v>39.8</v>
          </cell>
          <cell r="K31">
            <v>26.8</v>
          </cell>
        </row>
        <row r="32">
          <cell r="B32">
            <v>82184</v>
          </cell>
          <cell r="C32" t="str">
            <v>维生素AD滴剂</v>
          </cell>
          <cell r="D32" t="str">
            <v>2000U：700Ux30粒（1岁以上）</v>
          </cell>
          <cell r="E32" t="str">
            <v>盒</v>
          </cell>
          <cell r="F32" t="str">
            <v>山东达因海洋生物制药股份有限公司</v>
          </cell>
          <cell r="G32">
            <v>712</v>
          </cell>
          <cell r="H32" t="str">
            <v>华泰</v>
          </cell>
          <cell r="I32">
            <v>31.65</v>
          </cell>
          <cell r="J32">
            <v>39.8</v>
          </cell>
          <cell r="K32">
            <v>26.8</v>
          </cell>
        </row>
        <row r="33">
          <cell r="B33">
            <v>82184</v>
          </cell>
          <cell r="C33" t="str">
            <v>维生素AD滴剂</v>
          </cell>
          <cell r="D33" t="str">
            <v>2000U：700Ux30粒（1岁以上）</v>
          </cell>
          <cell r="E33" t="str">
            <v>盒</v>
          </cell>
          <cell r="F33" t="str">
            <v>山东达因海洋生物制药股份有限公司</v>
          </cell>
          <cell r="G33">
            <v>712</v>
          </cell>
          <cell r="H33" t="str">
            <v>华泰</v>
          </cell>
          <cell r="I33">
            <v>31.65</v>
          </cell>
          <cell r="J33">
            <v>39.8</v>
          </cell>
          <cell r="K33">
            <v>26.8</v>
          </cell>
        </row>
        <row r="34">
          <cell r="B34">
            <v>125877</v>
          </cell>
          <cell r="C34" t="str">
            <v>速效救心丸</v>
          </cell>
          <cell r="D34" t="str">
            <v>40mgx60粒x3瓶</v>
          </cell>
          <cell r="E34" t="str">
            <v>盒</v>
          </cell>
          <cell r="F34" t="str">
            <v>天津中新药业集团股份有限公司第六中药厂</v>
          </cell>
          <cell r="G34">
            <v>712</v>
          </cell>
          <cell r="H34" t="str">
            <v>华泰</v>
          </cell>
          <cell r="I34">
            <v>50.3</v>
          </cell>
          <cell r="J34">
            <v>65</v>
          </cell>
          <cell r="K34">
            <v>46.8</v>
          </cell>
        </row>
        <row r="35">
          <cell r="B35">
            <v>125877</v>
          </cell>
          <cell r="C35" t="str">
            <v>速效救心丸</v>
          </cell>
          <cell r="D35" t="str">
            <v>40mgx60粒x3瓶</v>
          </cell>
          <cell r="E35" t="str">
            <v>盒</v>
          </cell>
          <cell r="F35" t="str">
            <v>天津中新药业集团股份有限公司第六中药厂</v>
          </cell>
          <cell r="G35">
            <v>712</v>
          </cell>
          <cell r="H35" t="str">
            <v>华泰</v>
          </cell>
          <cell r="I35">
            <v>50.3</v>
          </cell>
          <cell r="J35">
            <v>65</v>
          </cell>
          <cell r="K35">
            <v>46.8</v>
          </cell>
        </row>
        <row r="36">
          <cell r="B36">
            <v>132561</v>
          </cell>
          <cell r="C36" t="str">
            <v>通心络胶囊</v>
          </cell>
          <cell r="D36" t="str">
            <v>0.26gx90粒</v>
          </cell>
          <cell r="E36" t="str">
            <v>盒</v>
          </cell>
          <cell r="F36" t="str">
            <v>石家庄以岭药业股份有限公司</v>
          </cell>
          <cell r="G36">
            <v>712</v>
          </cell>
          <cell r="H36" t="str">
            <v>华泰</v>
          </cell>
          <cell r="I36">
            <v>80.7</v>
          </cell>
          <cell r="J36">
            <v>85</v>
          </cell>
          <cell r="K36">
            <v>68</v>
          </cell>
        </row>
        <row r="37">
          <cell r="B37">
            <v>132561</v>
          </cell>
          <cell r="C37" t="str">
            <v>通心络胶囊</v>
          </cell>
          <cell r="D37" t="str">
            <v>0.26gx90粒</v>
          </cell>
          <cell r="E37" t="str">
            <v>盒</v>
          </cell>
          <cell r="F37" t="str">
            <v>石家庄以岭药业股份有限公司</v>
          </cell>
          <cell r="G37">
            <v>712</v>
          </cell>
          <cell r="H37" t="str">
            <v>华泰</v>
          </cell>
          <cell r="I37">
            <v>80.7</v>
          </cell>
          <cell r="J37">
            <v>85</v>
          </cell>
          <cell r="K37">
            <v>68</v>
          </cell>
        </row>
        <row r="38">
          <cell r="B38">
            <v>134594</v>
          </cell>
          <cell r="C38" t="str">
            <v>人血白蛋白</v>
          </cell>
          <cell r="D38" t="str">
            <v>20%(50ml：10g)</v>
          </cell>
          <cell r="E38" t="str">
            <v>盒</v>
          </cell>
          <cell r="F38" t="str">
            <v>成都蓉生药业有限公司</v>
          </cell>
          <cell r="G38">
            <v>712</v>
          </cell>
          <cell r="H38" t="str">
            <v>华泰</v>
          </cell>
          <cell r="I38">
            <v>436.8</v>
          </cell>
          <cell r="J38">
            <v>495</v>
          </cell>
          <cell r="K38">
            <v>440</v>
          </cell>
        </row>
        <row r="39">
          <cell r="B39">
            <v>134594</v>
          </cell>
          <cell r="C39" t="str">
            <v>人血白蛋白</v>
          </cell>
          <cell r="D39" t="str">
            <v>20%(50ml：10g)</v>
          </cell>
          <cell r="E39" t="str">
            <v>盒</v>
          </cell>
          <cell r="F39" t="str">
            <v>成都蓉生药业有限公司</v>
          </cell>
          <cell r="G39">
            <v>712</v>
          </cell>
          <cell r="H39" t="str">
            <v>华泰</v>
          </cell>
          <cell r="I39">
            <v>436.8</v>
          </cell>
          <cell r="J39">
            <v>495</v>
          </cell>
          <cell r="K39">
            <v>440</v>
          </cell>
        </row>
        <row r="40">
          <cell r="B40">
            <v>135320</v>
          </cell>
          <cell r="C40" t="str">
            <v>桂林西瓜霜</v>
          </cell>
          <cell r="D40" t="str">
            <v>3.5g</v>
          </cell>
          <cell r="E40" t="str">
            <v>盒</v>
          </cell>
          <cell r="F40" t="str">
            <v>桂林三金药业股份有限公司</v>
          </cell>
          <cell r="G40">
            <v>712</v>
          </cell>
          <cell r="H40" t="str">
            <v>华泰</v>
          </cell>
          <cell r="I40">
            <v>11.75</v>
          </cell>
          <cell r="J40">
            <v>14.5</v>
          </cell>
          <cell r="K40">
            <v>9.9</v>
          </cell>
        </row>
        <row r="41">
          <cell r="B41">
            <v>135320</v>
          </cell>
          <cell r="C41" t="str">
            <v>桂林西瓜霜</v>
          </cell>
          <cell r="D41" t="str">
            <v>3.5g</v>
          </cell>
          <cell r="E41" t="str">
            <v>盒</v>
          </cell>
          <cell r="F41" t="str">
            <v>桂林三金药业股份有限公司</v>
          </cell>
          <cell r="G41">
            <v>712</v>
          </cell>
          <cell r="H41" t="str">
            <v>华泰</v>
          </cell>
          <cell r="I41">
            <v>11.75</v>
          </cell>
          <cell r="J41">
            <v>14.5</v>
          </cell>
          <cell r="K41">
            <v>9.9</v>
          </cell>
        </row>
        <row r="42">
          <cell r="B42">
            <v>147246</v>
          </cell>
          <cell r="C42" t="str">
            <v>麝香保心丸</v>
          </cell>
          <cell r="D42" t="str">
            <v>22.5mgx60丸(水丸)</v>
          </cell>
          <cell r="E42" t="str">
            <v>盒</v>
          </cell>
          <cell r="F42" t="str">
            <v>上海和黄药业有限公司</v>
          </cell>
          <cell r="G42">
            <v>712</v>
          </cell>
          <cell r="H42" t="str">
            <v>华泰</v>
          </cell>
          <cell r="I42">
            <v>45.41</v>
          </cell>
          <cell r="J42">
            <v>53</v>
          </cell>
          <cell r="K42">
            <v>36.5</v>
          </cell>
        </row>
        <row r="43">
          <cell r="B43">
            <v>147246</v>
          </cell>
          <cell r="C43" t="str">
            <v>麝香保心丸</v>
          </cell>
          <cell r="D43" t="str">
            <v>22.5mgx60丸(水丸)</v>
          </cell>
          <cell r="E43" t="str">
            <v>盒</v>
          </cell>
          <cell r="F43" t="str">
            <v>上海和黄药业有限公司</v>
          </cell>
          <cell r="G43">
            <v>712</v>
          </cell>
          <cell r="H43" t="str">
            <v>华泰</v>
          </cell>
          <cell r="I43">
            <v>45.41</v>
          </cell>
          <cell r="J43">
            <v>53</v>
          </cell>
          <cell r="K43">
            <v>36.5</v>
          </cell>
        </row>
        <row r="44">
          <cell r="B44">
            <v>147858</v>
          </cell>
          <cell r="C44" t="str">
            <v>硫酸氢氯吡格雷片</v>
          </cell>
          <cell r="D44" t="str">
            <v>75mgx7片</v>
          </cell>
          <cell r="E44" t="str">
            <v>盒</v>
          </cell>
          <cell r="F44" t="str">
            <v>深圳信立泰药业股份有限公司</v>
          </cell>
          <cell r="G44">
            <v>712</v>
          </cell>
          <cell r="H44" t="str">
            <v>华泰</v>
          </cell>
          <cell r="I44">
            <v>22.19</v>
          </cell>
          <cell r="J44">
            <v>26.8</v>
          </cell>
          <cell r="K44">
            <v>18.5</v>
          </cell>
        </row>
        <row r="45">
          <cell r="B45">
            <v>147858</v>
          </cell>
          <cell r="C45" t="str">
            <v>硫酸氢氯吡格雷片</v>
          </cell>
          <cell r="D45" t="str">
            <v>75mgx7片</v>
          </cell>
          <cell r="E45" t="str">
            <v>盒</v>
          </cell>
          <cell r="F45" t="str">
            <v>深圳信立泰药业股份有限公司</v>
          </cell>
          <cell r="G45">
            <v>712</v>
          </cell>
          <cell r="H45" t="str">
            <v>华泰</v>
          </cell>
          <cell r="I45">
            <v>22.19</v>
          </cell>
          <cell r="J45">
            <v>26.8</v>
          </cell>
          <cell r="K45">
            <v>18.5</v>
          </cell>
        </row>
        <row r="46">
          <cell r="B46">
            <v>189556</v>
          </cell>
          <cell r="C46" t="str">
            <v>硫酸氢氯吡格雷片</v>
          </cell>
          <cell r="D46" t="str">
            <v>25mgx20片x3板</v>
          </cell>
          <cell r="E46" t="str">
            <v>盒</v>
          </cell>
          <cell r="F46" t="str">
            <v>深圳信立泰药业股份有限公司</v>
          </cell>
          <cell r="G46">
            <v>712</v>
          </cell>
          <cell r="H46" t="str">
            <v>华泰</v>
          </cell>
          <cell r="I46">
            <v>56.6</v>
          </cell>
          <cell r="J46">
            <v>75</v>
          </cell>
          <cell r="K46">
            <v>55</v>
          </cell>
        </row>
        <row r="47">
          <cell r="B47">
            <v>189556</v>
          </cell>
          <cell r="C47" t="str">
            <v>硫酸氢氯吡格雷片</v>
          </cell>
          <cell r="D47" t="str">
            <v>25mgx20片x3板</v>
          </cell>
          <cell r="E47" t="str">
            <v>盒</v>
          </cell>
          <cell r="F47" t="str">
            <v>深圳信立泰药业股份有限公司</v>
          </cell>
          <cell r="G47">
            <v>712</v>
          </cell>
          <cell r="H47" t="str">
            <v>华泰</v>
          </cell>
          <cell r="I47">
            <v>56.6</v>
          </cell>
          <cell r="J47">
            <v>75</v>
          </cell>
          <cell r="K47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1"/>
  <sheetViews>
    <sheetView tabSelected="1" workbookViewId="0">
      <selection activeCell="C9" sqref="C9"/>
    </sheetView>
  </sheetViews>
  <sheetFormatPr defaultColWidth="9" defaultRowHeight="13.5"/>
  <cols>
    <col min="3" max="3" width="22.875" customWidth="1"/>
    <col min="4" max="4" width="3.75" customWidth="1"/>
    <col min="5" max="5" width="12.625"/>
    <col min="7" max="7" width="4" customWidth="1"/>
    <col min="8" max="8" width="14" customWidth="1"/>
    <col min="9" max="9" width="9.375" style="1"/>
    <col min="15" max="15" width="17.25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6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3">
        <v>32</v>
      </c>
      <c r="B2" s="4" t="s">
        <v>15</v>
      </c>
      <c r="C2" s="4" t="s">
        <v>16</v>
      </c>
      <c r="D2" s="4" t="s">
        <v>17</v>
      </c>
      <c r="E2" s="3">
        <v>1499</v>
      </c>
      <c r="F2" s="4" t="s">
        <v>18</v>
      </c>
      <c r="G2" s="3">
        <v>1</v>
      </c>
      <c r="H2" s="3" t="e">
        <f>VLOOKUP(A:A,[2]Sheet3!$B:$K,10,0)</f>
        <v>#N/A</v>
      </c>
      <c r="I2" s="7">
        <v>888</v>
      </c>
      <c r="J2" s="4">
        <v>888</v>
      </c>
      <c r="K2" s="3">
        <v>853.29</v>
      </c>
      <c r="L2" s="4" t="s">
        <v>19</v>
      </c>
      <c r="M2" s="3">
        <v>899</v>
      </c>
      <c r="N2" s="4" t="s">
        <v>20</v>
      </c>
      <c r="O2" s="3">
        <v>2</v>
      </c>
    </row>
    <row r="3" spans="1:15">
      <c r="A3" s="3">
        <v>384</v>
      </c>
      <c r="B3" s="4" t="s">
        <v>21</v>
      </c>
      <c r="C3" s="4" t="s">
        <v>22</v>
      </c>
      <c r="D3" s="4" t="s">
        <v>23</v>
      </c>
      <c r="E3" s="3">
        <v>59</v>
      </c>
      <c r="F3" s="4" t="s">
        <v>24</v>
      </c>
      <c r="G3" s="3">
        <v>1</v>
      </c>
      <c r="H3" s="3" t="e">
        <f>VLOOKUP(A:A,[2]Sheet3!$B:$K,10,0)</f>
        <v>#N/A</v>
      </c>
      <c r="I3" s="7">
        <v>38</v>
      </c>
      <c r="J3" s="4">
        <v>38</v>
      </c>
      <c r="K3" s="3">
        <v>39.18</v>
      </c>
      <c r="L3" s="4" t="s">
        <v>25</v>
      </c>
      <c r="M3" s="3">
        <v>55</v>
      </c>
      <c r="N3" s="4" t="s">
        <v>20</v>
      </c>
      <c r="O3" s="3">
        <v>1</v>
      </c>
    </row>
    <row r="4" spans="1:15">
      <c r="A4" s="3">
        <v>508</v>
      </c>
      <c r="B4" s="4" t="s">
        <v>26</v>
      </c>
      <c r="C4" s="4" t="s">
        <v>27</v>
      </c>
      <c r="D4" s="4" t="s">
        <v>17</v>
      </c>
      <c r="E4" s="3">
        <v>14.5</v>
      </c>
      <c r="F4" s="4" t="s">
        <v>28</v>
      </c>
      <c r="G4" s="3">
        <v>1</v>
      </c>
      <c r="H4" s="3" t="e">
        <f>VLOOKUP(A:A,[2]Sheet3!$B:$K,10,0)</f>
        <v>#N/A</v>
      </c>
      <c r="I4" s="7">
        <v>9.9</v>
      </c>
      <c r="J4" s="4">
        <f>VLOOKUP(A:A,[1]门店最终执行价格表!$B:$I,8,0)</f>
        <v>13</v>
      </c>
      <c r="K4" s="3">
        <v>8.9</v>
      </c>
      <c r="L4" s="4" t="s">
        <v>29</v>
      </c>
      <c r="M4" s="3">
        <v>13</v>
      </c>
      <c r="N4" s="4" t="s">
        <v>20</v>
      </c>
      <c r="O4" s="3">
        <v>2</v>
      </c>
    </row>
    <row r="5" spans="1:15">
      <c r="A5" s="3">
        <v>792</v>
      </c>
      <c r="B5" s="4" t="s">
        <v>30</v>
      </c>
      <c r="C5" s="4" t="s">
        <v>31</v>
      </c>
      <c r="D5" s="4" t="s">
        <v>32</v>
      </c>
      <c r="E5" s="3">
        <v>21.8787671232877</v>
      </c>
      <c r="F5" s="4" t="s">
        <v>33</v>
      </c>
      <c r="G5" s="3">
        <v>1</v>
      </c>
      <c r="H5" s="3" t="e">
        <f>VLOOKUP(A:A,[2]Sheet3!$B:$K,10,0)</f>
        <v>#N/A</v>
      </c>
      <c r="I5" s="7">
        <v>16.8</v>
      </c>
      <c r="J5" s="4">
        <f>VLOOKUP(A:A,[1]门店最终执行价格表!$B:$I,8,0)</f>
        <v>17.8</v>
      </c>
      <c r="K5" s="3">
        <v>15.46</v>
      </c>
      <c r="L5" s="4" t="s">
        <v>34</v>
      </c>
      <c r="M5" s="3">
        <v>19</v>
      </c>
      <c r="N5" s="4" t="s">
        <v>20</v>
      </c>
      <c r="O5" s="3">
        <v>4</v>
      </c>
    </row>
    <row r="6" spans="1:15">
      <c r="A6" s="3">
        <v>832</v>
      </c>
      <c r="B6" s="4" t="s">
        <v>35</v>
      </c>
      <c r="C6" s="4" t="s">
        <v>36</v>
      </c>
      <c r="D6" s="4" t="s">
        <v>37</v>
      </c>
      <c r="E6" s="3">
        <v>13.5</v>
      </c>
      <c r="F6" s="4" t="s">
        <v>38</v>
      </c>
      <c r="G6" s="3">
        <v>1</v>
      </c>
      <c r="H6" s="3">
        <f>VLOOKUP(A:A,[2]Sheet3!$B:$K,10,0)</f>
        <v>8.5</v>
      </c>
      <c r="I6" s="7">
        <v>8.5</v>
      </c>
      <c r="J6" s="4">
        <f>VLOOKUP(A:A,[1]门店最终执行价格表!$B:$I,8,0)</f>
        <v>12</v>
      </c>
      <c r="K6" s="3">
        <v>10.287</v>
      </c>
      <c r="L6" s="4" t="s">
        <v>39</v>
      </c>
      <c r="M6" s="3">
        <v>13</v>
      </c>
      <c r="N6" s="4" t="s">
        <v>20</v>
      </c>
      <c r="O6" s="3">
        <v>3</v>
      </c>
    </row>
    <row r="7" spans="1:15">
      <c r="A7" s="3">
        <v>1290</v>
      </c>
      <c r="B7" s="4" t="s">
        <v>40</v>
      </c>
      <c r="C7" s="4" t="s">
        <v>41</v>
      </c>
      <c r="D7" s="4" t="s">
        <v>17</v>
      </c>
      <c r="E7" s="3">
        <v>13.5</v>
      </c>
      <c r="F7" s="4" t="s">
        <v>42</v>
      </c>
      <c r="G7" s="3">
        <v>1</v>
      </c>
      <c r="H7" s="3" t="e">
        <f>VLOOKUP(A:A,[2]Sheet3!$B:$K,10,0)</f>
        <v>#N/A</v>
      </c>
      <c r="I7" s="7">
        <v>12</v>
      </c>
      <c r="J7" s="4">
        <f>VLOOKUP(A:A,[1]门店最终执行价格表!$B:$I,8,0)</f>
        <v>12.1</v>
      </c>
      <c r="K7" s="3">
        <v>11.7</v>
      </c>
      <c r="L7" s="4" t="s">
        <v>43</v>
      </c>
      <c r="M7" s="3">
        <v>13</v>
      </c>
      <c r="N7" s="4" t="s">
        <v>20</v>
      </c>
      <c r="O7" s="3">
        <v>2</v>
      </c>
    </row>
    <row r="8" spans="1:15">
      <c r="A8" s="3">
        <v>1637</v>
      </c>
      <c r="B8" s="4" t="s">
        <v>44</v>
      </c>
      <c r="C8" s="4" t="s">
        <v>45</v>
      </c>
      <c r="D8" s="4" t="s">
        <v>17</v>
      </c>
      <c r="E8" s="3">
        <v>15.9</v>
      </c>
      <c r="F8" s="4" t="s">
        <v>38</v>
      </c>
      <c r="G8" s="3">
        <v>1</v>
      </c>
      <c r="H8" s="3">
        <f>VLOOKUP(A:A,[2]Sheet3!$B:$K,10,0)</f>
        <v>8.5</v>
      </c>
      <c r="I8" s="7">
        <v>8.5</v>
      </c>
      <c r="J8" s="4">
        <f>VLOOKUP(A:A,[1]门店最终执行价格表!$B:$I,8,0)</f>
        <v>13.8</v>
      </c>
      <c r="K8" s="3">
        <v>13.618</v>
      </c>
      <c r="L8" s="4" t="s">
        <v>46</v>
      </c>
      <c r="M8" s="3">
        <v>13.5</v>
      </c>
      <c r="N8" s="4" t="s">
        <v>20</v>
      </c>
      <c r="O8" s="3">
        <v>24</v>
      </c>
    </row>
    <row r="9" spans="1:15">
      <c r="A9" s="3">
        <v>1835</v>
      </c>
      <c r="B9" s="4" t="s">
        <v>47</v>
      </c>
      <c r="C9" s="4" t="s">
        <v>48</v>
      </c>
      <c r="D9" s="4" t="s">
        <v>23</v>
      </c>
      <c r="E9" s="3">
        <v>33.3369863013699</v>
      </c>
      <c r="F9" s="4" t="s">
        <v>49</v>
      </c>
      <c r="G9" s="3">
        <v>1</v>
      </c>
      <c r="H9" s="3" t="e">
        <f>VLOOKUP(A:A,[2]Sheet3!$B:$K,10,0)</f>
        <v>#N/A</v>
      </c>
      <c r="I9" s="7">
        <v>28.8</v>
      </c>
      <c r="J9" s="4">
        <f>VLOOKUP(A:A,[1]门店最终执行价格表!$B:$I,8,0)</f>
        <v>29.8</v>
      </c>
      <c r="K9" s="3">
        <v>23.54</v>
      </c>
      <c r="L9" s="4" t="s">
        <v>50</v>
      </c>
      <c r="M9" s="3">
        <v>33</v>
      </c>
      <c r="N9" s="4" t="s">
        <v>20</v>
      </c>
      <c r="O9" s="3">
        <v>4</v>
      </c>
    </row>
    <row r="10" spans="1:15">
      <c r="A10" s="3">
        <v>1860</v>
      </c>
      <c r="B10" s="4" t="s">
        <v>51</v>
      </c>
      <c r="C10" s="4" t="s">
        <v>52</v>
      </c>
      <c r="D10" s="4" t="s">
        <v>23</v>
      </c>
      <c r="E10" s="3">
        <v>56.1287671232877</v>
      </c>
      <c r="F10" s="4" t="s">
        <v>53</v>
      </c>
      <c r="G10" s="3">
        <v>1</v>
      </c>
      <c r="H10" s="3" t="e">
        <f>VLOOKUP(A:A,[2]Sheet3!$B:$K,10,0)</f>
        <v>#N/A</v>
      </c>
      <c r="I10" s="7">
        <v>45.8</v>
      </c>
      <c r="J10" s="4">
        <f>VLOOKUP(A:A,[1]门店最终执行价格表!$B:$I,8,0)</f>
        <v>45.8</v>
      </c>
      <c r="K10" s="3">
        <v>39.39</v>
      </c>
      <c r="L10" s="4" t="s">
        <v>54</v>
      </c>
      <c r="M10" s="3">
        <v>49.8</v>
      </c>
      <c r="N10" s="4" t="s">
        <v>20</v>
      </c>
      <c r="O10" s="3">
        <v>2</v>
      </c>
    </row>
    <row r="11" spans="1:15">
      <c r="A11" s="3">
        <v>2012</v>
      </c>
      <c r="B11" s="4" t="s">
        <v>55</v>
      </c>
      <c r="C11" s="4" t="s">
        <v>56</v>
      </c>
      <c r="D11" s="4" t="s">
        <v>17</v>
      </c>
      <c r="E11" s="3">
        <v>21.9630136986301</v>
      </c>
      <c r="F11" s="4" t="s">
        <v>57</v>
      </c>
      <c r="G11" s="3">
        <v>1</v>
      </c>
      <c r="H11" s="3" t="e">
        <f>VLOOKUP(A:A,[2]Sheet3!$B:$K,10,0)</f>
        <v>#N/A</v>
      </c>
      <c r="I11" s="7">
        <v>10.8</v>
      </c>
      <c r="J11" s="4">
        <f>VLOOKUP(A:A,[1]门店最终执行价格表!$B:$I,8,0)</f>
        <v>18</v>
      </c>
      <c r="K11" s="3">
        <v>10.61</v>
      </c>
      <c r="L11" s="4" t="s">
        <v>58</v>
      </c>
      <c r="M11" s="3">
        <v>20</v>
      </c>
      <c r="N11" s="4" t="s">
        <v>20</v>
      </c>
      <c r="O11" s="3">
        <v>7</v>
      </c>
    </row>
    <row r="12" spans="1:15">
      <c r="A12" s="3">
        <v>2015</v>
      </c>
      <c r="B12" s="4" t="s">
        <v>59</v>
      </c>
      <c r="C12" s="4" t="s">
        <v>60</v>
      </c>
      <c r="D12" s="4" t="s">
        <v>17</v>
      </c>
      <c r="E12" s="3">
        <v>9.8</v>
      </c>
      <c r="F12" s="4" t="s">
        <v>61</v>
      </c>
      <c r="G12" s="3">
        <v>1</v>
      </c>
      <c r="H12" s="3" t="e">
        <f>VLOOKUP(A:A,[2]Sheet3!$B:$K,10,0)</f>
        <v>#N/A</v>
      </c>
      <c r="I12" s="7">
        <v>7.5</v>
      </c>
      <c r="J12" s="4">
        <f>VLOOKUP(A:A,[1]门店最终执行价格表!$B:$I,8,0)</f>
        <v>8.5</v>
      </c>
      <c r="K12" s="3">
        <v>7.72</v>
      </c>
      <c r="L12" s="4" t="s">
        <v>62</v>
      </c>
      <c r="M12" s="3">
        <v>8.5</v>
      </c>
      <c r="N12" s="4" t="s">
        <v>20</v>
      </c>
      <c r="O12" s="3">
        <v>14</v>
      </c>
    </row>
    <row r="13" spans="1:15">
      <c r="A13" s="3">
        <v>2025</v>
      </c>
      <c r="B13" s="4" t="s">
        <v>63</v>
      </c>
      <c r="C13" s="4" t="s">
        <v>64</v>
      </c>
      <c r="D13" s="4" t="s">
        <v>17</v>
      </c>
      <c r="E13" s="3">
        <v>32.4458904109589</v>
      </c>
      <c r="F13" s="4" t="s">
        <v>65</v>
      </c>
      <c r="G13" s="3">
        <v>1</v>
      </c>
      <c r="H13" s="3" t="e">
        <f>VLOOKUP(A:A,[2]Sheet3!$B:$K,10,0)</f>
        <v>#N/A</v>
      </c>
      <c r="I13" s="7">
        <v>24</v>
      </c>
      <c r="J13" s="4">
        <f>VLOOKUP(A:A,[1]门店最终执行价格表!$B:$I,8,0)</f>
        <v>30.8</v>
      </c>
      <c r="K13" s="3">
        <v>23.23</v>
      </c>
      <c r="L13" s="4" t="s">
        <v>66</v>
      </c>
      <c r="M13" s="3">
        <v>21.8</v>
      </c>
      <c r="N13" s="4" t="s">
        <v>20</v>
      </c>
      <c r="O13" s="3">
        <v>4</v>
      </c>
    </row>
    <row r="14" spans="1:15">
      <c r="A14" s="3">
        <v>3564</v>
      </c>
      <c r="B14" s="4" t="s">
        <v>67</v>
      </c>
      <c r="C14" s="4" t="s">
        <v>68</v>
      </c>
      <c r="D14" s="4" t="s">
        <v>17</v>
      </c>
      <c r="E14" s="3">
        <v>24.4404109589041</v>
      </c>
      <c r="F14" s="4" t="s">
        <v>61</v>
      </c>
      <c r="G14" s="3">
        <v>1</v>
      </c>
      <c r="H14" s="3" t="e">
        <f>VLOOKUP(A:A,[2]Sheet3!$B:$K,10,0)</f>
        <v>#N/A</v>
      </c>
      <c r="I14" s="7">
        <v>14</v>
      </c>
      <c r="J14" s="4" t="e">
        <f>VLOOKUP(A:A,[1]门店最终执行价格表!$B:$I,8,0)</f>
        <v>#N/A</v>
      </c>
      <c r="K14" s="3">
        <v>13.64</v>
      </c>
      <c r="L14" s="4" t="s">
        <v>69</v>
      </c>
      <c r="M14" s="3">
        <v>22</v>
      </c>
      <c r="N14" s="4" t="s">
        <v>20</v>
      </c>
      <c r="O14" s="3">
        <v>2</v>
      </c>
    </row>
    <row r="15" spans="1:15">
      <c r="A15" s="3">
        <v>3628</v>
      </c>
      <c r="B15" s="4" t="s">
        <v>70</v>
      </c>
      <c r="C15" s="4" t="s">
        <v>71</v>
      </c>
      <c r="D15" s="4" t="s">
        <v>17</v>
      </c>
      <c r="E15" s="3">
        <v>32.772602739726</v>
      </c>
      <c r="F15" s="4" t="s">
        <v>72</v>
      </c>
      <c r="G15" s="3">
        <v>1</v>
      </c>
      <c r="H15" s="3" t="e">
        <f>VLOOKUP(A:A,[2]Sheet3!$B:$K,10,0)</f>
        <v>#N/A</v>
      </c>
      <c r="I15" s="7">
        <v>28</v>
      </c>
      <c r="J15" s="4" t="e">
        <f>VLOOKUP(A:A,[1]门店最终执行价格表!$B:$I,8,0)</f>
        <v>#N/A</v>
      </c>
      <c r="K15" s="3">
        <v>27.5</v>
      </c>
      <c r="L15" s="4" t="s">
        <v>73</v>
      </c>
      <c r="M15" s="3">
        <v>30</v>
      </c>
      <c r="N15" s="4" t="s">
        <v>20</v>
      </c>
      <c r="O15" s="3">
        <v>1</v>
      </c>
    </row>
    <row r="16" spans="1:15">
      <c r="A16" s="3">
        <v>3662</v>
      </c>
      <c r="B16" s="4" t="s">
        <v>74</v>
      </c>
      <c r="C16" s="4" t="s">
        <v>75</v>
      </c>
      <c r="D16" s="4" t="s">
        <v>17</v>
      </c>
      <c r="E16" s="3">
        <v>28</v>
      </c>
      <c r="F16" s="4" t="s">
        <v>76</v>
      </c>
      <c r="G16" s="3">
        <v>1</v>
      </c>
      <c r="H16" s="3">
        <f>VLOOKUP(A:A,[2]Sheet3!$B:$K,10,0)</f>
        <v>18.5</v>
      </c>
      <c r="I16" s="7">
        <v>18.5</v>
      </c>
      <c r="J16" s="4">
        <f>VLOOKUP(A:A,[1]门店最终执行价格表!$B:$I,8,0)</f>
        <v>23.2</v>
      </c>
      <c r="K16" s="3">
        <v>24.25</v>
      </c>
      <c r="L16" s="4" t="s">
        <v>77</v>
      </c>
      <c r="M16" s="3">
        <v>25</v>
      </c>
      <c r="N16" s="4" t="s">
        <v>20</v>
      </c>
      <c r="O16" s="3">
        <v>6</v>
      </c>
    </row>
    <row r="17" spans="1:15">
      <c r="A17" s="3">
        <v>5270</v>
      </c>
      <c r="B17" s="4" t="s">
        <v>78</v>
      </c>
      <c r="C17" s="4" t="s">
        <v>79</v>
      </c>
      <c r="D17" s="4" t="s">
        <v>23</v>
      </c>
      <c r="E17" s="3">
        <v>28.5</v>
      </c>
      <c r="F17" s="4" t="s">
        <v>80</v>
      </c>
      <c r="G17" s="3">
        <v>1</v>
      </c>
      <c r="H17" s="3" t="e">
        <f>VLOOKUP(A:A,[2]Sheet3!$B:$K,10,0)</f>
        <v>#N/A</v>
      </c>
      <c r="I17" s="7">
        <v>22</v>
      </c>
      <c r="J17" s="4">
        <f>VLOOKUP(A:A,[1]门店最终执行价格表!$B:$I,8,0)</f>
        <v>23.5</v>
      </c>
      <c r="K17" s="3">
        <v>21.33</v>
      </c>
      <c r="L17" s="4" t="s">
        <v>81</v>
      </c>
      <c r="M17" s="3">
        <v>25</v>
      </c>
      <c r="N17" s="4" t="s">
        <v>20</v>
      </c>
      <c r="O17" s="3">
        <v>5</v>
      </c>
    </row>
    <row r="18" spans="1:15">
      <c r="A18" s="3">
        <v>5626</v>
      </c>
      <c r="B18" s="4" t="s">
        <v>82</v>
      </c>
      <c r="C18" s="4" t="s">
        <v>83</v>
      </c>
      <c r="D18" s="4" t="s">
        <v>17</v>
      </c>
      <c r="E18" s="3">
        <v>15.4390410958904</v>
      </c>
      <c r="F18" s="4" t="s">
        <v>84</v>
      </c>
      <c r="G18" s="3">
        <v>1</v>
      </c>
      <c r="H18" s="3" t="e">
        <f>VLOOKUP(A:A,[2]Sheet3!$B:$K,10,0)</f>
        <v>#N/A</v>
      </c>
      <c r="I18" s="7">
        <v>10.8</v>
      </c>
      <c r="J18" s="4">
        <f>VLOOKUP(A:A,[1]门店最终执行价格表!$B:$I,8,0)</f>
        <v>13.6</v>
      </c>
      <c r="K18" s="3">
        <v>5.25</v>
      </c>
      <c r="L18" s="4" t="s">
        <v>85</v>
      </c>
      <c r="M18" s="3">
        <v>14</v>
      </c>
      <c r="N18" s="4" t="s">
        <v>20</v>
      </c>
      <c r="O18" s="4"/>
    </row>
    <row r="19" spans="1:15">
      <c r="A19" s="3">
        <v>5627</v>
      </c>
      <c r="B19" s="4" t="s">
        <v>86</v>
      </c>
      <c r="C19" s="4" t="s">
        <v>87</v>
      </c>
      <c r="D19" s="4" t="s">
        <v>17</v>
      </c>
      <c r="E19" s="3">
        <v>12.8</v>
      </c>
      <c r="F19" s="4" t="s">
        <v>88</v>
      </c>
      <c r="G19" s="3">
        <v>1</v>
      </c>
      <c r="H19" s="3" t="e">
        <f>VLOOKUP(A:A,[2]Sheet3!$B:$K,10,0)</f>
        <v>#N/A</v>
      </c>
      <c r="I19" s="7">
        <v>10.8</v>
      </c>
      <c r="J19" s="4">
        <f>VLOOKUP(A:A,[1]门店最终执行价格表!$B:$I,8,0)</f>
        <v>12.8</v>
      </c>
      <c r="K19" s="3">
        <v>8.76</v>
      </c>
      <c r="L19" s="4" t="s">
        <v>89</v>
      </c>
      <c r="M19" s="3">
        <v>12</v>
      </c>
      <c r="N19" s="4" t="s">
        <v>20</v>
      </c>
      <c r="O19" s="3">
        <v>2</v>
      </c>
    </row>
    <row r="20" spans="1:15">
      <c r="A20" s="3">
        <v>10462</v>
      </c>
      <c r="B20" s="4" t="s">
        <v>90</v>
      </c>
      <c r="C20" s="4" t="s">
        <v>91</v>
      </c>
      <c r="D20" s="4" t="s">
        <v>17</v>
      </c>
      <c r="E20" s="3">
        <v>43.5650684931507</v>
      </c>
      <c r="F20" s="4" t="s">
        <v>92</v>
      </c>
      <c r="G20" s="3">
        <v>1</v>
      </c>
      <c r="H20" s="3" t="e">
        <f>VLOOKUP(A:A,[2]Sheet3!$B:$K,10,0)</f>
        <v>#N/A</v>
      </c>
      <c r="I20" s="7">
        <v>37.8</v>
      </c>
      <c r="J20" s="4">
        <f>VLOOKUP(A:A,[1]门店最终执行价格表!$B:$I,8,0)</f>
        <v>38.5</v>
      </c>
      <c r="K20" s="3">
        <v>36</v>
      </c>
      <c r="L20" s="4" t="s">
        <v>43</v>
      </c>
      <c r="M20" s="3">
        <v>40</v>
      </c>
      <c r="N20" s="4" t="s">
        <v>20</v>
      </c>
      <c r="O20" s="3">
        <v>2</v>
      </c>
    </row>
    <row r="21" spans="1:15">
      <c r="A21" s="3">
        <v>10819</v>
      </c>
      <c r="B21" s="4" t="s">
        <v>93</v>
      </c>
      <c r="C21" s="4" t="s">
        <v>94</v>
      </c>
      <c r="D21" s="4" t="s">
        <v>17</v>
      </c>
      <c r="E21" s="3">
        <v>88.9231292517007</v>
      </c>
      <c r="F21" s="4" t="s">
        <v>95</v>
      </c>
      <c r="G21" s="3">
        <v>1</v>
      </c>
      <c r="H21" s="3" t="e">
        <f>VLOOKUP(A:A,[2]Sheet3!$B:$K,10,0)</f>
        <v>#N/A</v>
      </c>
      <c r="I21" s="7">
        <v>72</v>
      </c>
      <c r="J21" s="4">
        <f>VLOOKUP(A:A,[1]门店最终执行价格表!$B:$I,8,0)</f>
        <v>81</v>
      </c>
      <c r="K21" s="3">
        <v>73.53</v>
      </c>
      <c r="L21" s="4" t="s">
        <v>96</v>
      </c>
      <c r="M21" s="3">
        <v>79.8</v>
      </c>
      <c r="N21" s="4" t="s">
        <v>20</v>
      </c>
      <c r="O21" s="3">
        <v>2</v>
      </c>
    </row>
    <row r="22" spans="1:15">
      <c r="A22" s="3">
        <v>10968</v>
      </c>
      <c r="B22" s="4" t="s">
        <v>97</v>
      </c>
      <c r="C22" s="4" t="s">
        <v>98</v>
      </c>
      <c r="D22" s="4" t="s">
        <v>23</v>
      </c>
      <c r="E22" s="3">
        <v>117.414383561644</v>
      </c>
      <c r="F22" s="4" t="s">
        <v>24</v>
      </c>
      <c r="G22" s="3">
        <v>1</v>
      </c>
      <c r="H22" s="3" t="e">
        <f>VLOOKUP(A:A,[2]Sheet3!$B:$K,10,0)</f>
        <v>#N/A</v>
      </c>
      <c r="I22" s="7">
        <v>88</v>
      </c>
      <c r="J22" s="4">
        <f>VLOOKUP(A:A,[1]门店最终执行价格表!$B:$I,8,0)</f>
        <v>106.4</v>
      </c>
      <c r="K22" s="3">
        <v>82.58</v>
      </c>
      <c r="L22" s="4" t="s">
        <v>99</v>
      </c>
      <c r="M22" s="3">
        <v>106</v>
      </c>
      <c r="N22" s="4" t="s">
        <v>20</v>
      </c>
      <c r="O22" s="3">
        <v>2</v>
      </c>
    </row>
    <row r="23" spans="1:15">
      <c r="A23" s="3">
        <v>11203</v>
      </c>
      <c r="B23" s="4" t="s">
        <v>100</v>
      </c>
      <c r="C23" s="4" t="s">
        <v>101</v>
      </c>
      <c r="D23" s="4" t="s">
        <v>23</v>
      </c>
      <c r="E23" s="3">
        <v>74.7842465753425</v>
      </c>
      <c r="F23" s="4" t="s">
        <v>24</v>
      </c>
      <c r="G23" s="3">
        <v>1</v>
      </c>
      <c r="H23" s="3" t="e">
        <f>VLOOKUP(A:A,[2]Sheet3!$B:$K,10,0)</f>
        <v>#N/A</v>
      </c>
      <c r="I23" s="7">
        <v>60</v>
      </c>
      <c r="J23" s="4">
        <f>VLOOKUP(A:A,[1]门店最终执行价格表!$B:$I,8,0)</f>
        <v>65</v>
      </c>
      <c r="K23" s="3">
        <v>57.83</v>
      </c>
      <c r="L23" s="4" t="s">
        <v>102</v>
      </c>
      <c r="M23" s="3">
        <v>68</v>
      </c>
      <c r="N23" s="4" t="s">
        <v>20</v>
      </c>
      <c r="O23" s="3">
        <v>1</v>
      </c>
    </row>
    <row r="24" spans="1:15">
      <c r="A24" s="3">
        <v>11661</v>
      </c>
      <c r="B24" s="4" t="s">
        <v>103</v>
      </c>
      <c r="C24" s="4" t="s">
        <v>104</v>
      </c>
      <c r="D24" s="4" t="s">
        <v>23</v>
      </c>
      <c r="E24" s="3">
        <v>54.9794520547945</v>
      </c>
      <c r="F24" s="4" t="s">
        <v>105</v>
      </c>
      <c r="G24" s="3">
        <v>1</v>
      </c>
      <c r="H24" s="3" t="e">
        <f>VLOOKUP(A:A,[2]Sheet3!$B:$K,10,0)</f>
        <v>#N/A</v>
      </c>
      <c r="I24" s="7">
        <v>49.8</v>
      </c>
      <c r="J24" s="4" t="e">
        <f>VLOOKUP(A:A,[1]门店最终执行价格表!$B:$I,8,0)</f>
        <v>#N/A</v>
      </c>
      <c r="K24" s="3">
        <v>47.2</v>
      </c>
      <c r="L24" s="4" t="s">
        <v>106</v>
      </c>
      <c r="M24" s="3">
        <v>52</v>
      </c>
      <c r="N24" s="4" t="s">
        <v>20</v>
      </c>
      <c r="O24" s="3">
        <v>2</v>
      </c>
    </row>
    <row r="25" spans="1:15">
      <c r="A25" s="3">
        <v>13609</v>
      </c>
      <c r="B25" s="4" t="s">
        <v>107</v>
      </c>
      <c r="C25" s="4" t="s">
        <v>108</v>
      </c>
      <c r="D25" s="4" t="s">
        <v>17</v>
      </c>
      <c r="E25" s="3">
        <v>43.486301369863</v>
      </c>
      <c r="F25" s="4" t="s">
        <v>109</v>
      </c>
      <c r="G25" s="3">
        <v>1</v>
      </c>
      <c r="H25" s="3" t="e">
        <f>VLOOKUP(A:A,[2]Sheet3!$B:$K,10,0)</f>
        <v>#N/A</v>
      </c>
      <c r="I25" s="7">
        <v>38</v>
      </c>
      <c r="J25" s="4" t="e">
        <f>VLOOKUP(A:A,[1]门店最终执行价格表!$B:$I,8,0)</f>
        <v>#N/A</v>
      </c>
      <c r="K25" s="3">
        <v>38.34</v>
      </c>
      <c r="L25" s="4" t="s">
        <v>110</v>
      </c>
      <c r="M25" s="3">
        <v>42</v>
      </c>
      <c r="N25" s="4" t="s">
        <v>20</v>
      </c>
      <c r="O25" s="3">
        <v>3</v>
      </c>
    </row>
    <row r="26" spans="1:15">
      <c r="A26" s="3">
        <v>14001</v>
      </c>
      <c r="B26" s="4" t="s">
        <v>111</v>
      </c>
      <c r="C26" s="4" t="s">
        <v>112</v>
      </c>
      <c r="D26" s="4" t="s">
        <v>17</v>
      </c>
      <c r="E26" s="3">
        <v>62.413698630137</v>
      </c>
      <c r="F26" s="4" t="s">
        <v>113</v>
      </c>
      <c r="G26" s="3">
        <v>1</v>
      </c>
      <c r="H26" s="3" t="e">
        <f>VLOOKUP(A:A,[2]Sheet3!$B:$K,10,0)</f>
        <v>#N/A</v>
      </c>
      <c r="I26" s="7">
        <v>48.8</v>
      </c>
      <c r="J26" s="4" t="e">
        <f>VLOOKUP(A:A,[1]门店最终执行价格表!$B:$I,8,0)</f>
        <v>#N/A</v>
      </c>
      <c r="K26" s="3">
        <v>46.46</v>
      </c>
      <c r="L26" s="4" t="s">
        <v>114</v>
      </c>
      <c r="M26" s="3">
        <v>60</v>
      </c>
      <c r="N26" s="4" t="s">
        <v>20</v>
      </c>
      <c r="O26" s="3">
        <v>2</v>
      </c>
    </row>
    <row r="27" spans="1:15">
      <c r="A27" s="3">
        <v>14608</v>
      </c>
      <c r="B27" s="4" t="s">
        <v>115</v>
      </c>
      <c r="C27" s="4" t="s">
        <v>116</v>
      </c>
      <c r="D27" s="4" t="s">
        <v>17</v>
      </c>
      <c r="E27" s="3">
        <v>10</v>
      </c>
      <c r="F27" s="4" t="s">
        <v>65</v>
      </c>
      <c r="G27" s="3">
        <v>1</v>
      </c>
      <c r="H27" s="3">
        <f>VLOOKUP(A:A,[2]Sheet3!$B:$K,10,0)</f>
        <v>6.5</v>
      </c>
      <c r="I27" s="7">
        <v>6.5</v>
      </c>
      <c r="J27" s="4" t="e">
        <f>VLOOKUP(A:A,[1]门店最终执行价格表!$B:$I,8,0)</f>
        <v>#N/A</v>
      </c>
      <c r="K27" s="3">
        <v>7.68</v>
      </c>
      <c r="L27" s="4" t="s">
        <v>117</v>
      </c>
      <c r="M27" s="3">
        <v>8.5</v>
      </c>
      <c r="N27" s="4" t="s">
        <v>20</v>
      </c>
      <c r="O27" s="3">
        <v>2</v>
      </c>
    </row>
    <row r="28" spans="1:15">
      <c r="A28" s="3">
        <v>15308</v>
      </c>
      <c r="B28" s="4" t="s">
        <v>118</v>
      </c>
      <c r="C28" s="4" t="s">
        <v>119</v>
      </c>
      <c r="D28" s="4" t="s">
        <v>17</v>
      </c>
      <c r="E28" s="3">
        <v>23.9993150684931</v>
      </c>
      <c r="F28" s="4" t="s">
        <v>120</v>
      </c>
      <c r="G28" s="3">
        <v>1</v>
      </c>
      <c r="H28" s="3">
        <f>VLOOKUP(A:A,[2]Sheet3!$B:$K,10,0)</f>
        <v>18.5</v>
      </c>
      <c r="I28" s="7">
        <v>18.5</v>
      </c>
      <c r="J28" s="4" t="e">
        <f>VLOOKUP(A:A,[1]门店最终执行价格表!$B:$I,8,0)</f>
        <v>#N/A</v>
      </c>
      <c r="K28" s="3">
        <v>21.97</v>
      </c>
      <c r="L28" s="4" t="s">
        <v>121</v>
      </c>
      <c r="M28" s="3">
        <v>24</v>
      </c>
      <c r="N28" s="4" t="s">
        <v>20</v>
      </c>
      <c r="O28" s="3">
        <v>4</v>
      </c>
    </row>
    <row r="29" spans="1:15">
      <c r="A29" s="3">
        <v>17264</v>
      </c>
      <c r="B29" s="4" t="s">
        <v>122</v>
      </c>
      <c r="C29" s="4" t="s">
        <v>123</v>
      </c>
      <c r="D29" s="4" t="s">
        <v>17</v>
      </c>
      <c r="E29" s="3">
        <v>38.8171232876712</v>
      </c>
      <c r="F29" s="4" t="s">
        <v>124</v>
      </c>
      <c r="G29" s="3">
        <v>1</v>
      </c>
      <c r="H29" s="3" t="e">
        <f>VLOOKUP(A:A,[2]Sheet3!$B:$K,10,0)</f>
        <v>#N/A</v>
      </c>
      <c r="I29" s="7">
        <v>23</v>
      </c>
      <c r="J29" s="4">
        <f>VLOOKUP(A:A,[1]门店最终执行价格表!$B:$I,8,0)</f>
        <v>32.8</v>
      </c>
      <c r="K29" s="3">
        <v>22.17</v>
      </c>
      <c r="L29" s="4" t="s">
        <v>125</v>
      </c>
      <c r="M29" s="3">
        <v>37</v>
      </c>
      <c r="N29" s="4" t="s">
        <v>20</v>
      </c>
      <c r="O29" s="3">
        <v>2</v>
      </c>
    </row>
    <row r="30" spans="1:15">
      <c r="A30" s="3">
        <v>17317</v>
      </c>
      <c r="B30" s="4" t="s">
        <v>126</v>
      </c>
      <c r="C30" s="4" t="s">
        <v>127</v>
      </c>
      <c r="D30" s="4" t="s">
        <v>17</v>
      </c>
      <c r="E30" s="3">
        <v>33.6917808219178</v>
      </c>
      <c r="F30" s="4" t="s">
        <v>128</v>
      </c>
      <c r="G30" s="3">
        <v>1</v>
      </c>
      <c r="H30" s="3" t="e">
        <f>VLOOKUP(A:A,[2]Sheet3!$B:$K,10,0)</f>
        <v>#N/A</v>
      </c>
      <c r="I30" s="7">
        <v>29.8</v>
      </c>
      <c r="J30" s="4">
        <f>VLOOKUP(A:A,[1]门店最终执行价格表!$B:$I,8,0)</f>
        <v>29.8</v>
      </c>
      <c r="K30" s="3">
        <v>28.28</v>
      </c>
      <c r="L30" s="4" t="s">
        <v>129</v>
      </c>
      <c r="M30" s="3">
        <v>33</v>
      </c>
      <c r="N30" s="4" t="s">
        <v>20</v>
      </c>
      <c r="O30" s="4"/>
    </row>
    <row r="31" spans="1:15">
      <c r="A31" s="3">
        <v>17328</v>
      </c>
      <c r="B31" s="4" t="s">
        <v>130</v>
      </c>
      <c r="C31" s="4" t="s">
        <v>131</v>
      </c>
      <c r="D31" s="4" t="s">
        <v>17</v>
      </c>
      <c r="E31" s="3">
        <v>67.5</v>
      </c>
      <c r="F31" s="4" t="s">
        <v>132</v>
      </c>
      <c r="G31" s="3">
        <v>1</v>
      </c>
      <c r="H31" s="3" t="e">
        <f>VLOOKUP(A:A,[2]Sheet3!$B:$K,10,0)</f>
        <v>#N/A</v>
      </c>
      <c r="I31" s="7">
        <v>58</v>
      </c>
      <c r="J31" s="4" t="e">
        <f>VLOOKUP(A:A,[1]门店最终执行价格表!$B:$I,8,0)</f>
        <v>#N/A</v>
      </c>
      <c r="K31" s="3">
        <v>57.96</v>
      </c>
      <c r="L31" s="4" t="s">
        <v>133</v>
      </c>
      <c r="M31" s="3">
        <v>60</v>
      </c>
      <c r="N31" s="4" t="s">
        <v>20</v>
      </c>
      <c r="O31" s="3">
        <v>2</v>
      </c>
    </row>
    <row r="32" spans="1:15">
      <c r="A32" s="3">
        <v>19226</v>
      </c>
      <c r="B32" s="4" t="s">
        <v>134</v>
      </c>
      <c r="C32" s="4" t="s">
        <v>135</v>
      </c>
      <c r="D32" s="4" t="s">
        <v>17</v>
      </c>
      <c r="E32" s="3">
        <v>98.9205479452055</v>
      </c>
      <c r="F32" s="4" t="s">
        <v>136</v>
      </c>
      <c r="G32" s="3">
        <v>1</v>
      </c>
      <c r="H32" s="3" t="e">
        <f>VLOOKUP(A:A,[2]Sheet3!$B:$K,10,0)</f>
        <v>#N/A</v>
      </c>
      <c r="I32" s="7">
        <v>78</v>
      </c>
      <c r="J32" s="4" t="e">
        <f>VLOOKUP(A:A,[1]门店最终执行价格表!$B:$I,8,0)</f>
        <v>#N/A</v>
      </c>
      <c r="K32" s="3">
        <v>76</v>
      </c>
      <c r="L32" s="4" t="s">
        <v>137</v>
      </c>
      <c r="M32" s="3">
        <v>82</v>
      </c>
      <c r="N32" s="4" t="s">
        <v>20</v>
      </c>
      <c r="O32" s="3">
        <v>1</v>
      </c>
    </row>
    <row r="33" spans="1:15">
      <c r="A33" s="3">
        <v>21300</v>
      </c>
      <c r="B33" s="4" t="s">
        <v>78</v>
      </c>
      <c r="C33" s="4" t="s">
        <v>138</v>
      </c>
      <c r="D33" s="4" t="s">
        <v>23</v>
      </c>
      <c r="E33" s="3">
        <v>9.6</v>
      </c>
      <c r="F33" s="4" t="s">
        <v>139</v>
      </c>
      <c r="G33" s="3">
        <v>1</v>
      </c>
      <c r="H33" s="3" t="e">
        <f>VLOOKUP(A:A,[2]Sheet3!$B:$K,10,0)</f>
        <v>#N/A</v>
      </c>
      <c r="I33" s="7">
        <v>6</v>
      </c>
      <c r="J33" s="4" t="e">
        <f>VLOOKUP(A:A,[1]门店最终执行价格表!$B:$I,8,0)</f>
        <v>#N/A</v>
      </c>
      <c r="K33" s="3">
        <v>5.7</v>
      </c>
      <c r="L33" s="4" t="s">
        <v>140</v>
      </c>
      <c r="M33" s="3">
        <v>5</v>
      </c>
      <c r="N33" s="4" t="s">
        <v>20</v>
      </c>
      <c r="O33" s="3">
        <v>1</v>
      </c>
    </row>
    <row r="34" spans="1:15">
      <c r="A34" s="3">
        <v>29058</v>
      </c>
      <c r="B34" s="4" t="s">
        <v>141</v>
      </c>
      <c r="C34" s="4" t="s">
        <v>142</v>
      </c>
      <c r="D34" s="4" t="s">
        <v>17</v>
      </c>
      <c r="E34" s="3">
        <v>54.8</v>
      </c>
      <c r="F34" s="4" t="s">
        <v>143</v>
      </c>
      <c r="G34" s="3">
        <v>1</v>
      </c>
      <c r="H34" s="3" t="e">
        <f>VLOOKUP(A:A,[2]Sheet3!$B:$K,10,0)</f>
        <v>#N/A</v>
      </c>
      <c r="I34" s="7">
        <v>46.8</v>
      </c>
      <c r="J34" s="4" t="e">
        <f>VLOOKUP(A:A,[1]门店最终执行价格表!$B:$I,8,0)</f>
        <v>#N/A</v>
      </c>
      <c r="K34" s="3">
        <v>43.84</v>
      </c>
      <c r="L34" s="4" t="s">
        <v>144</v>
      </c>
      <c r="M34" s="3">
        <v>49</v>
      </c>
      <c r="N34" s="4" t="s">
        <v>20</v>
      </c>
      <c r="O34" s="3">
        <v>2</v>
      </c>
    </row>
    <row r="35" spans="1:15">
      <c r="A35" s="3">
        <v>29059</v>
      </c>
      <c r="B35" s="4" t="s">
        <v>145</v>
      </c>
      <c r="C35" s="4" t="s">
        <v>146</v>
      </c>
      <c r="D35" s="4" t="s">
        <v>17</v>
      </c>
      <c r="E35" s="3">
        <v>162</v>
      </c>
      <c r="F35" s="4" t="s">
        <v>147</v>
      </c>
      <c r="G35" s="3">
        <v>1</v>
      </c>
      <c r="H35" s="3" t="e">
        <f>VLOOKUP(A:A,[2]Sheet3!$B:$K,10,0)</f>
        <v>#N/A</v>
      </c>
      <c r="I35" s="7">
        <v>138</v>
      </c>
      <c r="J35" s="4" t="e">
        <f>VLOOKUP(A:A,[1]门店最终执行价格表!$B:$I,8,0)</f>
        <v>#N/A</v>
      </c>
      <c r="K35" s="3">
        <v>132.21</v>
      </c>
      <c r="L35" s="4" t="s">
        <v>148</v>
      </c>
      <c r="M35" s="3">
        <v>155</v>
      </c>
      <c r="N35" s="4" t="s">
        <v>20</v>
      </c>
      <c r="O35" s="3">
        <v>2</v>
      </c>
    </row>
    <row r="36" spans="1:15">
      <c r="A36" s="3">
        <v>29060</v>
      </c>
      <c r="B36" s="4" t="s">
        <v>149</v>
      </c>
      <c r="C36" s="4" t="s">
        <v>150</v>
      </c>
      <c r="D36" s="4" t="s">
        <v>17</v>
      </c>
      <c r="E36" s="3">
        <v>249</v>
      </c>
      <c r="F36" s="4" t="s">
        <v>151</v>
      </c>
      <c r="G36" s="3">
        <v>1</v>
      </c>
      <c r="H36" s="3" t="e">
        <f>VLOOKUP(A:A,[2]Sheet3!$B:$K,10,0)</f>
        <v>#N/A</v>
      </c>
      <c r="I36" s="7">
        <v>209</v>
      </c>
      <c r="J36" s="4" t="e">
        <f>VLOOKUP(A:A,[1]门店最终执行价格表!$B:$I,8,0)</f>
        <v>#N/A</v>
      </c>
      <c r="K36" s="3">
        <v>193.91</v>
      </c>
      <c r="L36" s="4" t="s">
        <v>152</v>
      </c>
      <c r="M36" s="3">
        <v>218</v>
      </c>
      <c r="N36" s="4" t="s">
        <v>20</v>
      </c>
      <c r="O36" s="4"/>
    </row>
    <row r="37" spans="1:15">
      <c r="A37" s="3">
        <v>30332</v>
      </c>
      <c r="B37" s="4" t="s">
        <v>153</v>
      </c>
      <c r="C37" s="4" t="s">
        <v>154</v>
      </c>
      <c r="D37" s="4" t="s">
        <v>17</v>
      </c>
      <c r="E37" s="3">
        <v>51.9442176870748</v>
      </c>
      <c r="F37" s="4" t="s">
        <v>72</v>
      </c>
      <c r="G37" s="3">
        <v>1</v>
      </c>
      <c r="H37" s="3" t="e">
        <f>VLOOKUP(A:A,[2]Sheet3!$B:$K,10,0)</f>
        <v>#N/A</v>
      </c>
      <c r="I37" s="7">
        <v>42.8</v>
      </c>
      <c r="J37" s="4">
        <f>VLOOKUP(A:A,[1]门店最终执行价格表!$B:$I,8,0)</f>
        <v>44.1</v>
      </c>
      <c r="K37" s="3">
        <v>40.6</v>
      </c>
      <c r="L37" s="4" t="s">
        <v>155</v>
      </c>
      <c r="M37" s="3">
        <v>50</v>
      </c>
      <c r="N37" s="4" t="s">
        <v>20</v>
      </c>
      <c r="O37" s="3">
        <v>2</v>
      </c>
    </row>
    <row r="38" spans="1:15">
      <c r="A38" s="3">
        <v>30334</v>
      </c>
      <c r="B38" s="4" t="s">
        <v>156</v>
      </c>
      <c r="C38" s="4" t="s">
        <v>157</v>
      </c>
      <c r="D38" s="4" t="s">
        <v>17</v>
      </c>
      <c r="E38" s="3">
        <v>73.5</v>
      </c>
      <c r="F38" s="4" t="s">
        <v>158</v>
      </c>
      <c r="G38" s="3">
        <v>1</v>
      </c>
      <c r="H38" s="3" t="e">
        <f>VLOOKUP(A:A,[2]Sheet3!$B:$K,10,0)</f>
        <v>#N/A</v>
      </c>
      <c r="I38" s="7">
        <v>65</v>
      </c>
      <c r="J38" s="4">
        <f>VLOOKUP(A:A,[1]门店最终执行价格表!$B:$I,8,0)</f>
        <v>67.5</v>
      </c>
      <c r="K38" s="3">
        <v>62.68</v>
      </c>
      <c r="L38" s="4" t="s">
        <v>159</v>
      </c>
      <c r="M38" s="3">
        <v>70</v>
      </c>
      <c r="N38" s="4" t="s">
        <v>20</v>
      </c>
      <c r="O38" s="3">
        <v>1</v>
      </c>
    </row>
    <row r="39" spans="1:15">
      <c r="A39" s="3">
        <v>36348</v>
      </c>
      <c r="B39" s="4" t="s">
        <v>160</v>
      </c>
      <c r="C39" s="4" t="s">
        <v>161</v>
      </c>
      <c r="D39" s="4" t="s">
        <v>23</v>
      </c>
      <c r="E39" s="3">
        <v>39.5</v>
      </c>
      <c r="F39" s="4" t="s">
        <v>162</v>
      </c>
      <c r="G39" s="3">
        <v>1</v>
      </c>
      <c r="H39" s="3" t="e">
        <f>VLOOKUP(A:A,[2]Sheet3!$B:$K,10,0)</f>
        <v>#N/A</v>
      </c>
      <c r="I39" s="7">
        <v>25.8</v>
      </c>
      <c r="J39" s="4">
        <f>VLOOKUP(A:A,[1]门店最终执行价格表!$B:$I,8,0)</f>
        <v>37.5</v>
      </c>
      <c r="K39" s="3">
        <v>24.5</v>
      </c>
      <c r="L39" s="4" t="s">
        <v>163</v>
      </c>
      <c r="M39" s="3">
        <v>35</v>
      </c>
      <c r="N39" s="4" t="s">
        <v>20</v>
      </c>
      <c r="O39" s="4"/>
    </row>
    <row r="40" spans="1:15">
      <c r="A40" s="3">
        <v>38929</v>
      </c>
      <c r="B40" s="4" t="s">
        <v>164</v>
      </c>
      <c r="C40" s="4" t="s">
        <v>165</v>
      </c>
      <c r="D40" s="4" t="s">
        <v>17</v>
      </c>
      <c r="E40" s="3">
        <v>16.9</v>
      </c>
      <c r="F40" s="4" t="s">
        <v>151</v>
      </c>
      <c r="G40" s="3">
        <v>1</v>
      </c>
      <c r="H40" s="3">
        <f>VLOOKUP(A:A,[2]Sheet3!$B:$K,10,0)</f>
        <v>9.9</v>
      </c>
      <c r="I40" s="7">
        <v>9.9</v>
      </c>
      <c r="J40" s="4">
        <f>VLOOKUP(A:A,[1]门店最终执行价格表!$B:$I,8,0)</f>
        <v>14.8</v>
      </c>
      <c r="K40" s="3">
        <v>9.8</v>
      </c>
      <c r="L40" s="4" t="s">
        <v>166</v>
      </c>
      <c r="M40" s="3">
        <v>15.2</v>
      </c>
      <c r="N40" s="4" t="s">
        <v>20</v>
      </c>
      <c r="O40" s="3">
        <v>4</v>
      </c>
    </row>
    <row r="41" spans="1:15">
      <c r="A41" s="3">
        <v>39048</v>
      </c>
      <c r="B41" s="4" t="s">
        <v>167</v>
      </c>
      <c r="C41" s="4" t="s">
        <v>168</v>
      </c>
      <c r="D41" s="4" t="s">
        <v>17</v>
      </c>
      <c r="E41" s="3">
        <v>41.9054794520548</v>
      </c>
      <c r="F41" s="4" t="s">
        <v>169</v>
      </c>
      <c r="G41" s="3">
        <v>1</v>
      </c>
      <c r="H41" s="3" t="e">
        <f>VLOOKUP(A:A,[2]Sheet3!$B:$K,10,0)</f>
        <v>#N/A</v>
      </c>
      <c r="I41" s="7">
        <v>25.8</v>
      </c>
      <c r="J41" s="4" t="e">
        <f>VLOOKUP(A:A,[1]门店最终执行价格表!$B:$I,8,0)</f>
        <v>#N/A</v>
      </c>
      <c r="K41" s="3">
        <v>23.46</v>
      </c>
      <c r="L41" s="4" t="s">
        <v>170</v>
      </c>
      <c r="M41" s="3">
        <v>40</v>
      </c>
      <c r="N41" s="4" t="s">
        <v>20</v>
      </c>
      <c r="O41" s="3">
        <v>2</v>
      </c>
    </row>
    <row r="42" spans="1:15">
      <c r="A42" s="3">
        <v>39708</v>
      </c>
      <c r="B42" s="4" t="s">
        <v>171</v>
      </c>
      <c r="C42" s="4" t="s">
        <v>172</v>
      </c>
      <c r="D42" s="4" t="s">
        <v>17</v>
      </c>
      <c r="E42" s="3">
        <v>13.9</v>
      </c>
      <c r="F42" s="4" t="s">
        <v>173</v>
      </c>
      <c r="G42" s="3">
        <v>1</v>
      </c>
      <c r="H42" s="3" t="e">
        <f>VLOOKUP(A:A,[2]Sheet3!$B:$K,10,0)</f>
        <v>#N/A</v>
      </c>
      <c r="I42" s="7">
        <v>8.5</v>
      </c>
      <c r="J42" s="4" t="e">
        <f>VLOOKUP(A:A,[1]门店最终执行价格表!$B:$I,8,0)</f>
        <v>#N/A</v>
      </c>
      <c r="K42" s="3">
        <v>7.9</v>
      </c>
      <c r="L42" s="4" t="s">
        <v>174</v>
      </c>
      <c r="M42" s="3">
        <v>12</v>
      </c>
      <c r="N42" s="4" t="s">
        <v>20</v>
      </c>
      <c r="O42" s="3">
        <v>2</v>
      </c>
    </row>
    <row r="43" spans="1:15">
      <c r="A43" s="3">
        <v>40880</v>
      </c>
      <c r="B43" s="4" t="s">
        <v>175</v>
      </c>
      <c r="C43" s="4" t="s">
        <v>176</v>
      </c>
      <c r="D43" s="4" t="s">
        <v>17</v>
      </c>
      <c r="E43" s="3">
        <v>33.8849315068493</v>
      </c>
      <c r="F43" s="4" t="s">
        <v>109</v>
      </c>
      <c r="G43" s="3">
        <v>1</v>
      </c>
      <c r="H43" s="3" t="e">
        <f>VLOOKUP(A:A,[2]Sheet3!$B:$K,10,0)</f>
        <v>#N/A</v>
      </c>
      <c r="I43" s="7">
        <v>32</v>
      </c>
      <c r="J43" s="4" t="e">
        <f>VLOOKUP(A:A,[1]门店最终执行价格表!$B:$I,8,0)</f>
        <v>#N/A</v>
      </c>
      <c r="K43" s="3">
        <v>28.7</v>
      </c>
      <c r="L43" s="4" t="s">
        <v>177</v>
      </c>
      <c r="M43" s="3">
        <v>32</v>
      </c>
      <c r="N43" s="4" t="s">
        <v>20</v>
      </c>
      <c r="O43" s="3">
        <v>2</v>
      </c>
    </row>
    <row r="44" spans="1:15">
      <c r="A44" s="3">
        <v>47245</v>
      </c>
      <c r="B44" s="4" t="s">
        <v>178</v>
      </c>
      <c r="C44" s="4" t="s">
        <v>179</v>
      </c>
      <c r="D44" s="4" t="s">
        <v>17</v>
      </c>
      <c r="E44" s="3">
        <v>31.5</v>
      </c>
      <c r="F44" s="4" t="s">
        <v>180</v>
      </c>
      <c r="G44" s="3">
        <v>1</v>
      </c>
      <c r="H44" s="3" t="e">
        <f>VLOOKUP(A:A,[2]Sheet3!$B:$K,10,0)</f>
        <v>#N/A</v>
      </c>
      <c r="I44" s="7">
        <v>25.8</v>
      </c>
      <c r="J44" s="4">
        <f>VLOOKUP(A:A,[1]门店最终执行价格表!$B:$I,8,0)</f>
        <v>29.8</v>
      </c>
      <c r="K44" s="3">
        <v>25.708</v>
      </c>
      <c r="L44" s="4" t="s">
        <v>181</v>
      </c>
      <c r="M44" s="3">
        <v>30</v>
      </c>
      <c r="N44" s="4" t="s">
        <v>20</v>
      </c>
      <c r="O44" s="3">
        <v>3</v>
      </c>
    </row>
    <row r="45" spans="1:15">
      <c r="A45" s="3">
        <v>47683</v>
      </c>
      <c r="B45" s="4" t="s">
        <v>182</v>
      </c>
      <c r="C45" s="4" t="s">
        <v>183</v>
      </c>
      <c r="D45" s="4" t="s">
        <v>17</v>
      </c>
      <c r="E45" s="3">
        <v>25.8</v>
      </c>
      <c r="F45" s="4" t="s">
        <v>65</v>
      </c>
      <c r="G45" s="3">
        <v>1</v>
      </c>
      <c r="H45" s="3" t="e">
        <f>VLOOKUP(A:A,[2]Sheet3!$B:$K,10,0)</f>
        <v>#N/A</v>
      </c>
      <c r="I45" s="7">
        <v>19.8</v>
      </c>
      <c r="J45" s="4">
        <f>VLOOKUP(A:A,[1]门店最终执行价格表!$B:$I,8,0)</f>
        <v>25.8</v>
      </c>
      <c r="K45" s="3">
        <v>17.1</v>
      </c>
      <c r="L45" s="4" t="s">
        <v>184</v>
      </c>
      <c r="M45" s="3">
        <v>19.8</v>
      </c>
      <c r="N45" s="4" t="s">
        <v>20</v>
      </c>
      <c r="O45" s="3">
        <v>45</v>
      </c>
    </row>
    <row r="46" spans="1:15">
      <c r="A46" s="3">
        <v>49186</v>
      </c>
      <c r="B46" s="4" t="s">
        <v>185</v>
      </c>
      <c r="C46" s="4" t="s">
        <v>186</v>
      </c>
      <c r="D46" s="4" t="s">
        <v>17</v>
      </c>
      <c r="E46" s="3">
        <v>72.8595890410959</v>
      </c>
      <c r="F46" s="4" t="s">
        <v>187</v>
      </c>
      <c r="G46" s="3">
        <v>1</v>
      </c>
      <c r="H46" s="3" t="e">
        <f>VLOOKUP(A:A,[2]Sheet3!$B:$K,10,0)</f>
        <v>#N/A</v>
      </c>
      <c r="I46" s="7">
        <v>52</v>
      </c>
      <c r="J46" s="4" t="e">
        <f>VLOOKUP(A:A,[1]门店最终执行价格表!$B:$I,8,0)</f>
        <v>#N/A</v>
      </c>
      <c r="K46" s="3">
        <v>49.77</v>
      </c>
      <c r="L46" s="4" t="s">
        <v>188</v>
      </c>
      <c r="M46" s="3">
        <v>70</v>
      </c>
      <c r="N46" s="4" t="s">
        <v>20</v>
      </c>
      <c r="O46" s="3">
        <v>2</v>
      </c>
    </row>
    <row r="47" spans="1:15">
      <c r="A47" s="3">
        <v>53772</v>
      </c>
      <c r="B47" s="4" t="s">
        <v>189</v>
      </c>
      <c r="C47" s="4" t="s">
        <v>190</v>
      </c>
      <c r="D47" s="4" t="s">
        <v>17</v>
      </c>
      <c r="E47" s="3">
        <v>125</v>
      </c>
      <c r="F47" s="4" t="s">
        <v>191</v>
      </c>
      <c r="G47" s="3">
        <v>1</v>
      </c>
      <c r="H47" s="3" t="e">
        <f>VLOOKUP(A:A,[2]Sheet3!$B:$K,10,0)</f>
        <v>#N/A</v>
      </c>
      <c r="I47" s="7">
        <v>75</v>
      </c>
      <c r="J47" s="4" t="e">
        <f>VLOOKUP(A:A,[1]门店最终执行价格表!$B:$I,8,0)</f>
        <v>#N/A</v>
      </c>
      <c r="K47" s="3">
        <v>71.46</v>
      </c>
      <c r="L47" s="4" t="s">
        <v>192</v>
      </c>
      <c r="M47" s="3">
        <v>115</v>
      </c>
      <c r="N47" s="4" t="s">
        <v>20</v>
      </c>
      <c r="O47" s="3">
        <v>2</v>
      </c>
    </row>
    <row r="48" spans="1:15">
      <c r="A48" s="3">
        <v>53945</v>
      </c>
      <c r="B48" s="4" t="s">
        <v>193</v>
      </c>
      <c r="C48" s="4" t="s">
        <v>194</v>
      </c>
      <c r="D48" s="4" t="s">
        <v>17</v>
      </c>
      <c r="E48" s="3">
        <v>39.8</v>
      </c>
      <c r="F48" s="4" t="s">
        <v>195</v>
      </c>
      <c r="G48" s="3">
        <v>1</v>
      </c>
      <c r="H48" s="3" t="e">
        <f>VLOOKUP(A:A,[2]Sheet3!$B:$K,10,0)</f>
        <v>#N/A</v>
      </c>
      <c r="I48" s="7">
        <v>33</v>
      </c>
      <c r="J48" s="4">
        <f>VLOOKUP(A:A,[1]门店最终执行价格表!$B:$I,8,0)</f>
        <v>35</v>
      </c>
      <c r="K48" s="3">
        <v>31.735</v>
      </c>
      <c r="L48" s="4" t="s">
        <v>196</v>
      </c>
      <c r="M48" s="3">
        <v>35</v>
      </c>
      <c r="N48" s="4" t="s">
        <v>20</v>
      </c>
      <c r="O48" s="3">
        <v>2</v>
      </c>
    </row>
    <row r="49" spans="1:15">
      <c r="A49" s="3">
        <v>54212</v>
      </c>
      <c r="B49" s="4" t="s">
        <v>197</v>
      </c>
      <c r="C49" s="4" t="s">
        <v>198</v>
      </c>
      <c r="D49" s="4" t="s">
        <v>23</v>
      </c>
      <c r="E49" s="3">
        <v>237</v>
      </c>
      <c r="F49" s="4" t="s">
        <v>199</v>
      </c>
      <c r="G49" s="3">
        <v>1</v>
      </c>
      <c r="H49" s="3" t="e">
        <f>VLOOKUP(A:A,[2]Sheet3!$B:$K,10,0)</f>
        <v>#N/A</v>
      </c>
      <c r="I49" s="7">
        <v>220</v>
      </c>
      <c r="J49" s="4">
        <f>VLOOKUP(A:A,[1]门店最终执行价格表!$B:$I,8,0)</f>
        <v>235</v>
      </c>
      <c r="K49" s="3">
        <v>230.19</v>
      </c>
      <c r="L49" s="4" t="s">
        <v>200</v>
      </c>
      <c r="M49" s="3">
        <v>220</v>
      </c>
      <c r="N49" s="4" t="s">
        <v>20</v>
      </c>
      <c r="O49" s="3">
        <v>16</v>
      </c>
    </row>
    <row r="50" spans="1:15">
      <c r="A50" s="3">
        <v>55334</v>
      </c>
      <c r="B50" s="4" t="s">
        <v>201</v>
      </c>
      <c r="C50" s="4" t="s">
        <v>202</v>
      </c>
      <c r="D50" s="4" t="s">
        <v>17</v>
      </c>
      <c r="E50" s="3">
        <v>38.9897260273973</v>
      </c>
      <c r="F50" s="4" t="s">
        <v>203</v>
      </c>
      <c r="G50" s="3">
        <v>1</v>
      </c>
      <c r="H50" s="3" t="e">
        <f>VLOOKUP(A:A,[2]Sheet3!$B:$K,10,0)</f>
        <v>#N/A</v>
      </c>
      <c r="I50" s="7">
        <v>36.9</v>
      </c>
      <c r="J50" s="4" t="e">
        <f>VLOOKUP(A:A,[1]门店最终执行价格表!$B:$I,8,0)</f>
        <v>#N/A</v>
      </c>
      <c r="K50" s="3">
        <v>36.99</v>
      </c>
      <c r="L50" s="4" t="s">
        <v>204</v>
      </c>
      <c r="M50" s="3">
        <v>37</v>
      </c>
      <c r="N50" s="4" t="s">
        <v>20</v>
      </c>
      <c r="O50" s="3">
        <v>2</v>
      </c>
    </row>
    <row r="51" spans="1:15">
      <c r="A51" s="3">
        <v>55824</v>
      </c>
      <c r="B51" s="4" t="s">
        <v>205</v>
      </c>
      <c r="C51" s="4" t="s">
        <v>116</v>
      </c>
      <c r="D51" s="4" t="s">
        <v>17</v>
      </c>
      <c r="E51" s="3">
        <v>9.5</v>
      </c>
      <c r="F51" s="4" t="s">
        <v>206</v>
      </c>
      <c r="G51" s="3">
        <v>1</v>
      </c>
      <c r="H51" s="3" t="e">
        <f>VLOOKUP(A:A,[2]Sheet3!$B:$K,10,0)</f>
        <v>#N/A</v>
      </c>
      <c r="I51" s="7">
        <v>6.5</v>
      </c>
      <c r="J51" s="4">
        <f>VLOOKUP(A:A,[1]门店最终执行价格表!$B:$I,8,0)</f>
        <v>8</v>
      </c>
      <c r="K51" s="3">
        <v>7.68</v>
      </c>
      <c r="L51" s="4" t="s">
        <v>207</v>
      </c>
      <c r="M51" s="3">
        <v>9</v>
      </c>
      <c r="N51" s="4" t="s">
        <v>20</v>
      </c>
      <c r="O51" s="3">
        <v>4</v>
      </c>
    </row>
    <row r="52" spans="1:15">
      <c r="A52" s="3">
        <v>56449</v>
      </c>
      <c r="B52" s="4" t="s">
        <v>208</v>
      </c>
      <c r="C52" s="4" t="s">
        <v>209</v>
      </c>
      <c r="D52" s="4" t="s">
        <v>17</v>
      </c>
      <c r="E52" s="3">
        <v>65</v>
      </c>
      <c r="F52" s="4" t="s">
        <v>210</v>
      </c>
      <c r="G52" s="3">
        <v>1</v>
      </c>
      <c r="H52" s="3" t="e">
        <f>VLOOKUP(A:A,[2]Sheet3!$B:$K,10,0)</f>
        <v>#N/A</v>
      </c>
      <c r="I52" s="7">
        <v>38.8</v>
      </c>
      <c r="J52" s="4" t="e">
        <f>VLOOKUP(A:A,[1]门店最终执行价格表!$B:$I,8,0)</f>
        <v>#N/A</v>
      </c>
      <c r="K52" s="3">
        <v>32.2</v>
      </c>
      <c r="L52" s="4" t="s">
        <v>211</v>
      </c>
      <c r="M52" s="3">
        <v>60</v>
      </c>
      <c r="N52" s="4" t="s">
        <v>20</v>
      </c>
      <c r="O52" s="3">
        <v>4</v>
      </c>
    </row>
    <row r="53" spans="1:15">
      <c r="A53" s="3">
        <v>63764</v>
      </c>
      <c r="B53" s="4" t="s">
        <v>212</v>
      </c>
      <c r="C53" s="4" t="s">
        <v>213</v>
      </c>
      <c r="D53" s="4" t="s">
        <v>17</v>
      </c>
      <c r="E53" s="3">
        <v>125.020408163265</v>
      </c>
      <c r="F53" s="4" t="s">
        <v>214</v>
      </c>
      <c r="G53" s="3">
        <v>1</v>
      </c>
      <c r="H53" s="3" t="e">
        <f>VLOOKUP(A:A,[2]Sheet3!$B:$K,10,0)</f>
        <v>#N/A</v>
      </c>
      <c r="I53" s="7">
        <v>110</v>
      </c>
      <c r="J53" s="4">
        <f>VLOOKUP(A:A,[1]门店最终执行价格表!$B:$I,8,0)</f>
        <v>118</v>
      </c>
      <c r="K53" s="3">
        <v>104.18</v>
      </c>
      <c r="L53" s="4" t="s">
        <v>215</v>
      </c>
      <c r="M53" s="3">
        <v>135</v>
      </c>
      <c r="N53" s="4" t="s">
        <v>20</v>
      </c>
      <c r="O53" s="3">
        <v>2</v>
      </c>
    </row>
    <row r="54" spans="1:15">
      <c r="A54" s="3">
        <v>64193</v>
      </c>
      <c r="B54" s="4" t="s">
        <v>216</v>
      </c>
      <c r="C54" s="4" t="s">
        <v>217</v>
      </c>
      <c r="D54" s="4" t="s">
        <v>17</v>
      </c>
      <c r="E54" s="3">
        <v>44.5876712328767</v>
      </c>
      <c r="F54" s="4" t="s">
        <v>218</v>
      </c>
      <c r="G54" s="3">
        <v>1</v>
      </c>
      <c r="H54" s="3" t="e">
        <f>VLOOKUP(A:A,[2]Sheet3!$B:$K,10,0)</f>
        <v>#N/A</v>
      </c>
      <c r="I54" s="7">
        <v>29.8</v>
      </c>
      <c r="J54" s="4">
        <f>VLOOKUP(A:A,[1]门店最终执行价格表!$B:$I,8,0)</f>
        <v>39.8</v>
      </c>
      <c r="K54" s="3">
        <v>28.15</v>
      </c>
      <c r="L54" s="4" t="s">
        <v>219</v>
      </c>
      <c r="M54" s="3">
        <v>42</v>
      </c>
      <c r="N54" s="4" t="s">
        <v>20</v>
      </c>
      <c r="O54" s="3">
        <v>3</v>
      </c>
    </row>
    <row r="55" spans="1:15">
      <c r="A55" s="3">
        <v>66897</v>
      </c>
      <c r="B55" s="4" t="s">
        <v>220</v>
      </c>
      <c r="C55" s="4" t="s">
        <v>221</v>
      </c>
      <c r="D55" s="4" t="s">
        <v>23</v>
      </c>
      <c r="E55" s="3">
        <v>438</v>
      </c>
      <c r="F55" s="4" t="s">
        <v>222</v>
      </c>
      <c r="G55" s="3">
        <v>1</v>
      </c>
      <c r="H55" s="3" t="e">
        <f>VLOOKUP(A:A,[2]Sheet3!$B:$K,10,0)</f>
        <v>#N/A</v>
      </c>
      <c r="I55" s="7">
        <v>398</v>
      </c>
      <c r="J55" s="4" t="e">
        <f>VLOOKUP(A:A,[1]门店最终执行价格表!$B:$I,8,0)</f>
        <v>#N/A</v>
      </c>
      <c r="K55" s="3">
        <v>363.6</v>
      </c>
      <c r="L55" s="4" t="s">
        <v>223</v>
      </c>
      <c r="M55" s="3">
        <v>430</v>
      </c>
      <c r="N55" s="4" t="s">
        <v>20</v>
      </c>
      <c r="O55" s="3">
        <v>1</v>
      </c>
    </row>
    <row r="56" spans="1:15">
      <c r="A56" s="3">
        <v>74899</v>
      </c>
      <c r="B56" s="4" t="s">
        <v>224</v>
      </c>
      <c r="C56" s="4" t="s">
        <v>225</v>
      </c>
      <c r="D56" s="4" t="s">
        <v>17</v>
      </c>
      <c r="E56" s="3">
        <v>497.808219178082</v>
      </c>
      <c r="F56" s="4" t="s">
        <v>226</v>
      </c>
      <c r="G56" s="3">
        <v>1</v>
      </c>
      <c r="H56" s="3" t="e">
        <f>VLOOKUP(A:A,[2]Sheet3!$B:$K,10,0)</f>
        <v>#N/A</v>
      </c>
      <c r="I56" s="7">
        <v>299</v>
      </c>
      <c r="J56" s="4" t="e">
        <f>VLOOKUP(A:A,[1]门店最终执行价格表!$B:$I,8,0)</f>
        <v>#N/A</v>
      </c>
      <c r="K56" s="3">
        <v>253.08</v>
      </c>
      <c r="L56" s="4" t="s">
        <v>227</v>
      </c>
      <c r="M56" s="3">
        <v>299</v>
      </c>
      <c r="N56" s="4" t="s">
        <v>20</v>
      </c>
      <c r="O56" s="3">
        <v>2</v>
      </c>
    </row>
    <row r="57" spans="1:15">
      <c r="A57" s="3">
        <v>75171</v>
      </c>
      <c r="B57" s="4" t="s">
        <v>228</v>
      </c>
      <c r="C57" s="4" t="s">
        <v>229</v>
      </c>
      <c r="D57" s="4" t="s">
        <v>17</v>
      </c>
      <c r="E57" s="3">
        <v>42</v>
      </c>
      <c r="F57" s="4" t="s">
        <v>230</v>
      </c>
      <c r="G57" s="3">
        <v>1</v>
      </c>
      <c r="H57" s="3" t="e">
        <f>VLOOKUP(A:A,[2]Sheet3!$B:$K,10,0)</f>
        <v>#N/A</v>
      </c>
      <c r="I57" s="7">
        <v>26.5</v>
      </c>
      <c r="J57" s="4">
        <f>VLOOKUP(A:A,[1]门店最终执行价格表!$B:$I,8,0)</f>
        <v>38.5</v>
      </c>
      <c r="K57" s="3">
        <v>25.25</v>
      </c>
      <c r="L57" s="4" t="s">
        <v>231</v>
      </c>
      <c r="M57" s="3">
        <v>50</v>
      </c>
      <c r="N57" s="4" t="s">
        <v>20</v>
      </c>
      <c r="O57" s="3">
        <v>2</v>
      </c>
    </row>
    <row r="58" spans="1:15">
      <c r="A58" s="3">
        <v>81941</v>
      </c>
      <c r="B58" s="4" t="s">
        <v>232</v>
      </c>
      <c r="C58" s="4" t="s">
        <v>233</v>
      </c>
      <c r="D58" s="4" t="s">
        <v>17</v>
      </c>
      <c r="E58" s="3">
        <v>29.8</v>
      </c>
      <c r="F58" s="4" t="s">
        <v>234</v>
      </c>
      <c r="G58" s="3">
        <v>1</v>
      </c>
      <c r="H58" s="3" t="e">
        <f>VLOOKUP(A:A,[2]Sheet3!$B:$K,10,0)</f>
        <v>#N/A</v>
      </c>
      <c r="I58" s="7">
        <v>23.8</v>
      </c>
      <c r="J58" s="4" t="e">
        <f>VLOOKUP(A:A,[1]门店最终执行价格表!$B:$I,8,0)</f>
        <v>#N/A</v>
      </c>
      <c r="K58" s="3">
        <v>22.18</v>
      </c>
      <c r="L58" s="4" t="s">
        <v>235</v>
      </c>
      <c r="M58" s="3">
        <v>29</v>
      </c>
      <c r="N58" s="4" t="s">
        <v>20</v>
      </c>
      <c r="O58" s="3">
        <v>2</v>
      </c>
    </row>
    <row r="59" spans="1:15">
      <c r="A59" s="3">
        <v>82179</v>
      </c>
      <c r="B59" s="4" t="s">
        <v>236</v>
      </c>
      <c r="C59" s="4" t="s">
        <v>237</v>
      </c>
      <c r="D59" s="4" t="s">
        <v>17</v>
      </c>
      <c r="E59" s="3">
        <v>39.8</v>
      </c>
      <c r="F59" s="4" t="s">
        <v>238</v>
      </c>
      <c r="G59" s="3">
        <v>1</v>
      </c>
      <c r="H59" s="3">
        <f>VLOOKUP(A:A,[2]Sheet3!$B:$K,10,0)</f>
        <v>26.8</v>
      </c>
      <c r="I59" s="7">
        <v>26.8</v>
      </c>
      <c r="J59" s="4">
        <f>VLOOKUP(A:A,[1]门店最终执行价格表!$B:$I,8,0)</f>
        <v>35.8</v>
      </c>
      <c r="K59" s="3">
        <v>31.65</v>
      </c>
      <c r="L59" s="4" t="s">
        <v>239</v>
      </c>
      <c r="M59" s="3">
        <v>35.8</v>
      </c>
      <c r="N59" s="4" t="s">
        <v>20</v>
      </c>
      <c r="O59" s="3">
        <v>6</v>
      </c>
    </row>
    <row r="60" spans="1:15">
      <c r="A60" s="3">
        <v>82184</v>
      </c>
      <c r="B60" s="4" t="s">
        <v>240</v>
      </c>
      <c r="C60" s="4" t="s">
        <v>237</v>
      </c>
      <c r="D60" s="4" t="s">
        <v>17</v>
      </c>
      <c r="E60" s="3">
        <v>39.8</v>
      </c>
      <c r="F60" s="4" t="s">
        <v>241</v>
      </c>
      <c r="G60" s="3">
        <v>1</v>
      </c>
      <c r="H60" s="3">
        <f>VLOOKUP(A:A,[2]Sheet3!$B:$K,10,0)</f>
        <v>26.8</v>
      </c>
      <c r="I60" s="7">
        <v>26.8</v>
      </c>
      <c r="J60" s="4">
        <f>VLOOKUP(A:A,[1]门店最终执行价格表!$B:$I,8,0)</f>
        <v>35.8</v>
      </c>
      <c r="K60" s="3">
        <v>31.65</v>
      </c>
      <c r="L60" s="4" t="s">
        <v>239</v>
      </c>
      <c r="M60" s="3">
        <v>35.8</v>
      </c>
      <c r="N60" s="4" t="s">
        <v>20</v>
      </c>
      <c r="O60" s="3">
        <v>8</v>
      </c>
    </row>
    <row r="61" spans="1:15">
      <c r="A61" s="3">
        <v>84545</v>
      </c>
      <c r="B61" s="4" t="s">
        <v>242</v>
      </c>
      <c r="C61" s="4" t="s">
        <v>243</v>
      </c>
      <c r="D61" s="4" t="s">
        <v>23</v>
      </c>
      <c r="E61" s="3">
        <v>182.72602739726</v>
      </c>
      <c r="F61" s="4" t="s">
        <v>24</v>
      </c>
      <c r="G61" s="3">
        <v>1</v>
      </c>
      <c r="H61" s="3" t="e">
        <f>VLOOKUP(A:A,[2]Sheet3!$B:$K,10,0)</f>
        <v>#N/A</v>
      </c>
      <c r="I61" s="7">
        <v>138</v>
      </c>
      <c r="J61" s="4">
        <f>VLOOKUP(A:A,[1]门店最终执行价格表!$B:$I,8,0)</f>
        <v>149</v>
      </c>
      <c r="K61" s="3">
        <v>128.32</v>
      </c>
      <c r="L61" s="4" t="s">
        <v>244</v>
      </c>
      <c r="M61" s="3">
        <v>170</v>
      </c>
      <c r="N61" s="4" t="s">
        <v>20</v>
      </c>
      <c r="O61" s="3">
        <v>5</v>
      </c>
    </row>
    <row r="62" spans="1:15">
      <c r="A62" s="3">
        <v>84546</v>
      </c>
      <c r="B62" s="4" t="s">
        <v>242</v>
      </c>
      <c r="C62" s="4" t="s">
        <v>245</v>
      </c>
      <c r="D62" s="4" t="s">
        <v>23</v>
      </c>
      <c r="E62" s="3">
        <v>170.821917808219</v>
      </c>
      <c r="F62" s="4" t="s">
        <v>24</v>
      </c>
      <c r="G62" s="3">
        <v>1</v>
      </c>
      <c r="H62" s="3" t="e">
        <f>VLOOKUP(A:A,[2]Sheet3!$B:$K,10,0)</f>
        <v>#N/A</v>
      </c>
      <c r="I62" s="7">
        <v>128</v>
      </c>
      <c r="J62" s="4">
        <f>VLOOKUP(A:A,[1]门店最终执行价格表!$B:$I,8,0)</f>
        <v>154.8</v>
      </c>
      <c r="K62" s="3">
        <v>118.07</v>
      </c>
      <c r="L62" s="4" t="s">
        <v>246</v>
      </c>
      <c r="M62" s="3">
        <v>154</v>
      </c>
      <c r="N62" s="4" t="s">
        <v>20</v>
      </c>
      <c r="O62" s="3">
        <v>2</v>
      </c>
    </row>
    <row r="63" spans="1:15">
      <c r="A63" s="3">
        <v>88771</v>
      </c>
      <c r="B63" s="4" t="s">
        <v>247</v>
      </c>
      <c r="C63" s="4" t="s">
        <v>248</v>
      </c>
      <c r="D63" s="4" t="s">
        <v>17</v>
      </c>
      <c r="E63" s="3">
        <v>45</v>
      </c>
      <c r="F63" s="4" t="s">
        <v>249</v>
      </c>
      <c r="G63" s="3">
        <v>1</v>
      </c>
      <c r="H63" s="3" t="e">
        <f>VLOOKUP(A:A,[2]Sheet3!$B:$K,10,0)</f>
        <v>#N/A</v>
      </c>
      <c r="I63" s="7">
        <v>20.8</v>
      </c>
      <c r="J63" s="4">
        <f>VLOOKUP(A:A,[1]门店最终执行价格表!$B:$I,8,0)</f>
        <v>39.8</v>
      </c>
      <c r="K63" s="3">
        <v>19.19</v>
      </c>
      <c r="L63" s="4" t="s">
        <v>250</v>
      </c>
      <c r="M63" s="3">
        <v>40</v>
      </c>
      <c r="N63" s="4" t="s">
        <v>20</v>
      </c>
      <c r="O63" s="3">
        <v>2</v>
      </c>
    </row>
    <row r="64" spans="1:15">
      <c r="A64" s="3">
        <v>92486</v>
      </c>
      <c r="B64" s="4" t="s">
        <v>220</v>
      </c>
      <c r="C64" s="4" t="s">
        <v>251</v>
      </c>
      <c r="D64" s="4" t="s">
        <v>23</v>
      </c>
      <c r="E64" s="3">
        <v>36</v>
      </c>
      <c r="F64" s="4" t="s">
        <v>252</v>
      </c>
      <c r="G64" s="3">
        <v>1</v>
      </c>
      <c r="H64" s="3" t="e">
        <f>VLOOKUP(A:A,[2]Sheet3!$B:$K,10,0)</f>
        <v>#N/A</v>
      </c>
      <c r="I64" s="7">
        <v>32</v>
      </c>
      <c r="J64" s="4" t="e">
        <f>VLOOKUP(A:A,[1]门店最终执行价格表!$B:$I,8,0)</f>
        <v>#N/A</v>
      </c>
      <c r="K64" s="3">
        <v>30.54</v>
      </c>
      <c r="L64" s="4" t="s">
        <v>253</v>
      </c>
      <c r="M64" s="3">
        <v>29.8</v>
      </c>
      <c r="N64" s="4" t="s">
        <v>20</v>
      </c>
      <c r="O64" s="3">
        <v>3</v>
      </c>
    </row>
    <row r="65" spans="1:15">
      <c r="A65" s="3">
        <v>107548</v>
      </c>
      <c r="B65" s="4" t="s">
        <v>254</v>
      </c>
      <c r="C65" s="4" t="s">
        <v>255</v>
      </c>
      <c r="D65" s="4" t="s">
        <v>17</v>
      </c>
      <c r="E65" s="3">
        <v>42.5</v>
      </c>
      <c r="F65" s="4" t="s">
        <v>162</v>
      </c>
      <c r="G65" s="3">
        <v>1</v>
      </c>
      <c r="H65" s="3" t="e">
        <f>VLOOKUP(A:A,[2]Sheet3!$B:$K,10,0)</f>
        <v>#N/A</v>
      </c>
      <c r="I65" s="7">
        <v>29.9</v>
      </c>
      <c r="J65" s="4" t="e">
        <f>VLOOKUP(A:A,[1]门店最终执行价格表!$B:$I,8,0)</f>
        <v>#N/A</v>
      </c>
      <c r="K65" s="3">
        <v>28.49</v>
      </c>
      <c r="L65" s="4" t="s">
        <v>256</v>
      </c>
      <c r="M65" s="3">
        <v>36.8</v>
      </c>
      <c r="N65" s="4" t="s">
        <v>20</v>
      </c>
      <c r="O65" s="3">
        <v>2</v>
      </c>
    </row>
    <row r="66" spans="1:15">
      <c r="A66" s="3">
        <v>119652</v>
      </c>
      <c r="B66" s="4" t="s">
        <v>257</v>
      </c>
      <c r="C66" s="4" t="s">
        <v>258</v>
      </c>
      <c r="D66" s="4" t="s">
        <v>17</v>
      </c>
      <c r="E66" s="3">
        <v>72.5</v>
      </c>
      <c r="F66" s="4" t="s">
        <v>259</v>
      </c>
      <c r="G66" s="3">
        <v>1</v>
      </c>
      <c r="H66" s="3" t="e">
        <f>VLOOKUP(A:A,[2]Sheet3!$B:$K,10,0)</f>
        <v>#N/A</v>
      </c>
      <c r="I66" s="7">
        <v>61.5</v>
      </c>
      <c r="J66" s="4">
        <f>VLOOKUP(A:A,[1]门店最终执行价格表!$B:$I,8,0)</f>
        <v>72.5</v>
      </c>
      <c r="K66" s="3">
        <v>59.929</v>
      </c>
      <c r="L66" s="4" t="s">
        <v>260</v>
      </c>
      <c r="M66" s="3">
        <v>61.5</v>
      </c>
      <c r="N66" s="4" t="s">
        <v>20</v>
      </c>
      <c r="O66" s="3">
        <v>1</v>
      </c>
    </row>
    <row r="67" spans="1:15">
      <c r="A67" s="3">
        <v>124822</v>
      </c>
      <c r="B67" s="4" t="s">
        <v>261</v>
      </c>
      <c r="C67" s="4" t="s">
        <v>262</v>
      </c>
      <c r="D67" s="4" t="s">
        <v>17</v>
      </c>
      <c r="E67" s="3">
        <v>39.8</v>
      </c>
      <c r="F67" s="4" t="s">
        <v>263</v>
      </c>
      <c r="G67" s="3">
        <v>1</v>
      </c>
      <c r="H67" s="3" t="e">
        <f>VLOOKUP(A:A,[2]Sheet3!$B:$K,10,0)</f>
        <v>#N/A</v>
      </c>
      <c r="I67" s="7">
        <v>32</v>
      </c>
      <c r="J67" s="4" t="e">
        <f>VLOOKUP(A:A,[1]门店最终执行价格表!$B:$I,8,0)</f>
        <v>#N/A</v>
      </c>
      <c r="K67" s="3">
        <v>29.8</v>
      </c>
      <c r="L67" s="4" t="s">
        <v>264</v>
      </c>
      <c r="M67" s="3">
        <v>37.8</v>
      </c>
      <c r="N67" s="4" t="s">
        <v>20</v>
      </c>
      <c r="O67" s="3">
        <v>2</v>
      </c>
    </row>
    <row r="68" spans="1:15">
      <c r="A68" s="3">
        <v>125877</v>
      </c>
      <c r="B68" s="4" t="s">
        <v>265</v>
      </c>
      <c r="C68" s="4" t="s">
        <v>266</v>
      </c>
      <c r="D68" s="4" t="s">
        <v>17</v>
      </c>
      <c r="E68" s="3">
        <v>64.9520547945205</v>
      </c>
      <c r="F68" s="4" t="s">
        <v>267</v>
      </c>
      <c r="G68" s="3">
        <v>1</v>
      </c>
      <c r="H68" s="3">
        <f>VLOOKUP(A:A,[2]Sheet3!$B:$K,10,0)</f>
        <v>46.8</v>
      </c>
      <c r="I68" s="7">
        <v>46.8</v>
      </c>
      <c r="J68" s="4">
        <f>VLOOKUP(A:A,[1]门店最终执行价格表!$B:$I,8,0)</f>
        <v>56</v>
      </c>
      <c r="K68" s="3">
        <v>50.3</v>
      </c>
      <c r="L68" s="4" t="s">
        <v>268</v>
      </c>
      <c r="M68" s="3">
        <v>42.5</v>
      </c>
      <c r="N68" s="4" t="s">
        <v>20</v>
      </c>
      <c r="O68" s="3">
        <v>2</v>
      </c>
    </row>
    <row r="69" spans="1:15">
      <c r="A69" s="3">
        <v>134060</v>
      </c>
      <c r="B69" s="4" t="s">
        <v>269</v>
      </c>
      <c r="C69" s="4" t="s">
        <v>270</v>
      </c>
      <c r="D69" s="4" t="s">
        <v>17</v>
      </c>
      <c r="E69" s="3">
        <v>65</v>
      </c>
      <c r="F69" s="4" t="s">
        <v>271</v>
      </c>
      <c r="G69" s="3">
        <v>1</v>
      </c>
      <c r="H69" s="3" t="e">
        <f>VLOOKUP(A:A,[2]Sheet3!$B:$K,10,0)</f>
        <v>#N/A</v>
      </c>
      <c r="I69" s="7">
        <v>64</v>
      </c>
      <c r="J69" s="4">
        <f>VLOOKUP(A:A,[1]门店最终执行价格表!$B:$I,8,0)</f>
        <v>61.5</v>
      </c>
      <c r="K69" s="3">
        <v>60.67</v>
      </c>
      <c r="L69" s="4" t="s">
        <v>272</v>
      </c>
      <c r="M69" s="3">
        <v>62</v>
      </c>
      <c r="N69" s="4" t="s">
        <v>20</v>
      </c>
      <c r="O69" s="3">
        <v>2</v>
      </c>
    </row>
    <row r="70" spans="1:15">
      <c r="A70" s="3">
        <v>134167</v>
      </c>
      <c r="B70" s="4" t="s">
        <v>182</v>
      </c>
      <c r="C70" s="4" t="s">
        <v>273</v>
      </c>
      <c r="D70" s="4" t="s">
        <v>17</v>
      </c>
      <c r="E70" s="3">
        <v>42</v>
      </c>
      <c r="F70" s="4" t="s">
        <v>274</v>
      </c>
      <c r="G70" s="3">
        <v>1</v>
      </c>
      <c r="H70" s="3" t="e">
        <f>VLOOKUP(A:A,[2]Sheet3!$B:$K,10,0)</f>
        <v>#N/A</v>
      </c>
      <c r="I70" s="7">
        <v>39</v>
      </c>
      <c r="J70" s="4">
        <f>VLOOKUP(A:A,[1]门店最终执行价格表!$B:$I,8,0)</f>
        <v>39.8</v>
      </c>
      <c r="K70" s="3">
        <v>37.32</v>
      </c>
      <c r="L70" s="4" t="s">
        <v>275</v>
      </c>
      <c r="M70" s="3">
        <v>39</v>
      </c>
      <c r="N70" s="4" t="s">
        <v>20</v>
      </c>
      <c r="O70" s="3">
        <v>7</v>
      </c>
    </row>
    <row r="71" spans="1:15">
      <c r="A71" s="3">
        <v>137250</v>
      </c>
      <c r="B71" s="4" t="s">
        <v>276</v>
      </c>
      <c r="C71" s="4" t="s">
        <v>277</v>
      </c>
      <c r="D71" s="4" t="s">
        <v>23</v>
      </c>
      <c r="E71" s="3">
        <v>191.835616438356</v>
      </c>
      <c r="F71" s="4" t="s">
        <v>278</v>
      </c>
      <c r="G71" s="3">
        <v>1</v>
      </c>
      <c r="H71" s="3" t="e">
        <f>VLOOKUP(A:A,[2]Sheet3!$B:$K,10,0)</f>
        <v>#N/A</v>
      </c>
      <c r="I71" s="7">
        <v>118</v>
      </c>
      <c r="J71" s="4">
        <f>VLOOKUP(A:A,[1]门店最终执行价格表!$B:$I,8,0)</f>
        <v>158</v>
      </c>
      <c r="K71" s="3">
        <v>113.06</v>
      </c>
      <c r="L71" s="4" t="s">
        <v>279</v>
      </c>
      <c r="M71" s="3">
        <v>138</v>
      </c>
      <c r="N71" s="4" t="s">
        <v>20</v>
      </c>
      <c r="O71" s="3">
        <v>9</v>
      </c>
    </row>
    <row r="72" spans="1:15">
      <c r="A72" s="3">
        <v>137775</v>
      </c>
      <c r="B72" s="4" t="s">
        <v>280</v>
      </c>
      <c r="C72" s="4" t="s">
        <v>281</v>
      </c>
      <c r="D72" s="4" t="s">
        <v>17</v>
      </c>
      <c r="E72" s="3">
        <v>52.0301369863014</v>
      </c>
      <c r="F72" s="4" t="s">
        <v>282</v>
      </c>
      <c r="G72" s="3">
        <v>1</v>
      </c>
      <c r="H72" s="3" t="e">
        <f>VLOOKUP(A:A,[2]Sheet3!$B:$K,10,0)</f>
        <v>#N/A</v>
      </c>
      <c r="I72" s="7">
        <v>36</v>
      </c>
      <c r="J72" s="4">
        <f>VLOOKUP(A:A,[1]门店最终执行价格表!$B:$I,8,0)</f>
        <v>41.8</v>
      </c>
      <c r="K72" s="3">
        <v>29</v>
      </c>
      <c r="L72" s="4" t="s">
        <v>283</v>
      </c>
      <c r="M72" s="3">
        <v>45</v>
      </c>
      <c r="N72" s="4" t="s">
        <v>20</v>
      </c>
      <c r="O72" s="3">
        <v>4</v>
      </c>
    </row>
    <row r="73" spans="1:15">
      <c r="A73" s="3">
        <v>140446</v>
      </c>
      <c r="B73" s="4" t="s">
        <v>284</v>
      </c>
      <c r="C73" s="4" t="s">
        <v>285</v>
      </c>
      <c r="D73" s="4" t="s">
        <v>37</v>
      </c>
      <c r="E73" s="3">
        <v>335</v>
      </c>
      <c r="F73" s="4" t="s">
        <v>286</v>
      </c>
      <c r="G73" s="3">
        <v>1</v>
      </c>
      <c r="H73" s="3" t="e">
        <f>VLOOKUP(A:A,[2]Sheet3!$B:$K,10,0)</f>
        <v>#N/A</v>
      </c>
      <c r="I73" s="7">
        <v>308</v>
      </c>
      <c r="J73" s="4">
        <f>VLOOKUP(A:A,[1]门店最终执行价格表!$B:$I,8,0)</f>
        <v>325</v>
      </c>
      <c r="K73" s="3">
        <v>305.86</v>
      </c>
      <c r="L73" s="4" t="s">
        <v>287</v>
      </c>
      <c r="M73" s="3">
        <v>325</v>
      </c>
      <c r="N73" s="4" t="s">
        <v>20</v>
      </c>
      <c r="O73" s="3">
        <v>2</v>
      </c>
    </row>
    <row r="74" spans="1:15">
      <c r="A74" s="3">
        <v>142709</v>
      </c>
      <c r="B74" s="4" t="s">
        <v>288</v>
      </c>
      <c r="C74" s="4" t="s">
        <v>75</v>
      </c>
      <c r="D74" s="4" t="s">
        <v>17</v>
      </c>
      <c r="E74" s="3">
        <v>29.7319727891156</v>
      </c>
      <c r="F74" s="4" t="s">
        <v>65</v>
      </c>
      <c r="G74" s="3">
        <v>1</v>
      </c>
      <c r="H74" s="3" t="e">
        <f>VLOOKUP(A:A,[2]Sheet3!$B:$K,10,0)</f>
        <v>#N/A</v>
      </c>
      <c r="I74" s="7">
        <v>10.8</v>
      </c>
      <c r="J74" s="4">
        <f>VLOOKUP(A:A,[1]门店最终执行价格表!$B:$I,8,0)</f>
        <v>24.5</v>
      </c>
      <c r="K74" s="3">
        <v>9.8</v>
      </c>
      <c r="L74" s="4" t="s">
        <v>289</v>
      </c>
      <c r="M74" s="3">
        <v>28.8</v>
      </c>
      <c r="N74" s="4" t="s">
        <v>20</v>
      </c>
      <c r="O74" s="3">
        <v>6</v>
      </c>
    </row>
    <row r="75" spans="1:15">
      <c r="A75" s="3">
        <v>147246</v>
      </c>
      <c r="B75" s="4" t="s">
        <v>290</v>
      </c>
      <c r="C75" s="4" t="s">
        <v>291</v>
      </c>
      <c r="D75" s="4" t="s">
        <v>17</v>
      </c>
      <c r="E75" s="3">
        <v>52.9623287671233</v>
      </c>
      <c r="F75" s="4" t="s">
        <v>292</v>
      </c>
      <c r="G75" s="3">
        <v>1</v>
      </c>
      <c r="H75" s="3">
        <f>VLOOKUP(A:A,[2]Sheet3!$B:$K,10,0)</f>
        <v>36.5</v>
      </c>
      <c r="I75" s="7">
        <v>36.5</v>
      </c>
      <c r="J75" s="4">
        <f>VLOOKUP(A:A,[1]门店最终执行价格表!$B:$I,8,0)</f>
        <v>46.5</v>
      </c>
      <c r="K75" s="3">
        <v>45.41</v>
      </c>
      <c r="L75" s="4" t="s">
        <v>293</v>
      </c>
      <c r="M75" s="3">
        <v>49.8</v>
      </c>
      <c r="N75" s="4" t="s">
        <v>20</v>
      </c>
      <c r="O75" s="3">
        <v>2</v>
      </c>
    </row>
    <row r="76" spans="1:15">
      <c r="A76" s="3">
        <v>152211</v>
      </c>
      <c r="B76" s="4" t="s">
        <v>294</v>
      </c>
      <c r="C76" s="4" t="s">
        <v>233</v>
      </c>
      <c r="D76" s="4" t="s">
        <v>17</v>
      </c>
      <c r="E76" s="3">
        <v>48.8</v>
      </c>
      <c r="F76" s="4" t="s">
        <v>295</v>
      </c>
      <c r="G76" s="3">
        <v>1</v>
      </c>
      <c r="H76" s="3" t="e">
        <f>VLOOKUP(A:A,[2]Sheet3!$B:$K,10,0)</f>
        <v>#N/A</v>
      </c>
      <c r="I76" s="7">
        <v>38.8</v>
      </c>
      <c r="J76" s="4" t="e">
        <f>VLOOKUP(A:A,[1]门店最终执行价格表!$B:$I,8,0)</f>
        <v>#N/A</v>
      </c>
      <c r="K76" s="3">
        <v>36.97</v>
      </c>
      <c r="L76" s="4" t="s">
        <v>296</v>
      </c>
      <c r="M76" s="3">
        <v>48</v>
      </c>
      <c r="N76" s="4" t="s">
        <v>20</v>
      </c>
      <c r="O76" s="3">
        <v>3</v>
      </c>
    </row>
    <row r="77" spans="1:15">
      <c r="A77" s="3">
        <v>158568</v>
      </c>
      <c r="B77" s="4" t="s">
        <v>297</v>
      </c>
      <c r="C77" s="4" t="s">
        <v>298</v>
      </c>
      <c r="D77" s="4" t="s">
        <v>17</v>
      </c>
      <c r="E77" s="3">
        <v>43.7232876712329</v>
      </c>
      <c r="F77" s="4" t="s">
        <v>299</v>
      </c>
      <c r="G77" s="3">
        <v>1</v>
      </c>
      <c r="H77" s="3" t="e">
        <f>VLOOKUP(A:A,[2]Sheet3!$B:$K,10,0)</f>
        <v>#N/A</v>
      </c>
      <c r="I77" s="7">
        <v>31.8</v>
      </c>
      <c r="J77" s="4" t="e">
        <f>VLOOKUP(A:A,[1]门店最终执行价格表!$B:$I,8,0)</f>
        <v>#N/A</v>
      </c>
      <c r="K77" s="3">
        <v>29.795</v>
      </c>
      <c r="L77" s="4" t="s">
        <v>300</v>
      </c>
      <c r="M77" s="3">
        <v>41</v>
      </c>
      <c r="N77" s="4" t="s">
        <v>20</v>
      </c>
      <c r="O77" s="3">
        <v>2</v>
      </c>
    </row>
    <row r="78" spans="1:15">
      <c r="A78" s="3">
        <v>158590</v>
      </c>
      <c r="B78" s="4" t="s">
        <v>301</v>
      </c>
      <c r="C78" s="4" t="s">
        <v>302</v>
      </c>
      <c r="D78" s="4" t="s">
        <v>17</v>
      </c>
      <c r="E78" s="3">
        <v>87.8684931506849</v>
      </c>
      <c r="F78" s="4" t="s">
        <v>303</v>
      </c>
      <c r="G78" s="3">
        <v>1</v>
      </c>
      <c r="H78" s="3" t="e">
        <f>VLOOKUP(A:A,[2]Sheet3!$B:$K,10,0)</f>
        <v>#N/A</v>
      </c>
      <c r="I78" s="7">
        <v>80</v>
      </c>
      <c r="J78" s="4" t="e">
        <f>VLOOKUP(A:A,[1]门店最终执行价格表!$B:$I,8,0)</f>
        <v>#N/A</v>
      </c>
      <c r="K78" s="3">
        <v>62.62</v>
      </c>
      <c r="L78" s="4" t="s">
        <v>304</v>
      </c>
      <c r="M78" s="3">
        <v>85</v>
      </c>
      <c r="N78" s="4" t="s">
        <v>20</v>
      </c>
      <c r="O78" s="3">
        <v>3</v>
      </c>
    </row>
    <row r="79" spans="1:15">
      <c r="A79" s="3">
        <v>163456</v>
      </c>
      <c r="B79" s="4" t="s">
        <v>305</v>
      </c>
      <c r="C79" s="4" t="s">
        <v>306</v>
      </c>
      <c r="D79" s="4" t="s">
        <v>17</v>
      </c>
      <c r="E79" s="3">
        <v>77.5</v>
      </c>
      <c r="F79" s="4" t="s">
        <v>307</v>
      </c>
      <c r="G79" s="3">
        <v>1</v>
      </c>
      <c r="H79" s="3" t="e">
        <f>VLOOKUP(A:A,[2]Sheet3!$B:$K,10,0)</f>
        <v>#N/A</v>
      </c>
      <c r="I79" s="7">
        <v>72</v>
      </c>
      <c r="J79" s="4" t="e">
        <f>VLOOKUP(A:A,[1]门店最终执行价格表!$B:$I,8,0)</f>
        <v>#N/A</v>
      </c>
      <c r="K79" s="3">
        <v>68.51</v>
      </c>
      <c r="L79" s="4" t="s">
        <v>308</v>
      </c>
      <c r="M79" s="3">
        <v>19</v>
      </c>
      <c r="N79" s="4" t="s">
        <v>20</v>
      </c>
      <c r="O79" s="3">
        <v>1</v>
      </c>
    </row>
    <row r="80" spans="1:15">
      <c r="A80" s="3">
        <v>170155</v>
      </c>
      <c r="B80" s="4" t="s">
        <v>309</v>
      </c>
      <c r="C80" s="4" t="s">
        <v>64</v>
      </c>
      <c r="D80" s="4" t="s">
        <v>17</v>
      </c>
      <c r="E80" s="3">
        <v>88.9520547945205</v>
      </c>
      <c r="F80" s="4" t="s">
        <v>61</v>
      </c>
      <c r="G80" s="3">
        <v>1</v>
      </c>
      <c r="H80" s="3" t="e">
        <f>VLOOKUP(A:A,[2]Sheet3!$B:$K,10,0)</f>
        <v>#N/A</v>
      </c>
      <c r="I80" s="7">
        <v>68</v>
      </c>
      <c r="J80" s="4" t="e">
        <f>VLOOKUP(A:A,[1]门店最终执行价格表!$B:$I,8,0)</f>
        <v>#N/A</v>
      </c>
      <c r="K80" s="3">
        <v>65.65</v>
      </c>
      <c r="L80" s="4" t="s">
        <v>310</v>
      </c>
      <c r="M80" s="3">
        <v>85</v>
      </c>
      <c r="N80" s="4" t="s">
        <v>20</v>
      </c>
      <c r="O80" s="3">
        <v>1</v>
      </c>
    </row>
    <row r="81" spans="1:15">
      <c r="A81" s="3">
        <v>173043</v>
      </c>
      <c r="B81" s="4" t="s">
        <v>311</v>
      </c>
      <c r="C81" s="4" t="s">
        <v>312</v>
      </c>
      <c r="D81" s="4" t="s">
        <v>17</v>
      </c>
      <c r="E81" s="3">
        <v>214.890410958904</v>
      </c>
      <c r="F81" s="4" t="s">
        <v>313</v>
      </c>
      <c r="G81" s="3">
        <v>1</v>
      </c>
      <c r="H81" s="3" t="e">
        <f>VLOOKUP(A:A,[2]Sheet3!$B:$K,10,0)</f>
        <v>#N/A</v>
      </c>
      <c r="I81" s="7">
        <v>198</v>
      </c>
      <c r="J81" s="4" t="e">
        <f>VLOOKUP(A:A,[1]门店最终执行价格表!$B:$I,8,0)</f>
        <v>#N/A</v>
      </c>
      <c r="K81" s="3">
        <v>159.58</v>
      </c>
      <c r="L81" s="4" t="s">
        <v>314</v>
      </c>
      <c r="M81" s="3">
        <v>210</v>
      </c>
      <c r="N81" s="4" t="s">
        <v>20</v>
      </c>
      <c r="O81" s="4"/>
    </row>
    <row r="82" spans="1:15">
      <c r="A82" s="3">
        <v>174666</v>
      </c>
      <c r="B82" s="4" t="s">
        <v>315</v>
      </c>
      <c r="C82" s="4" t="s">
        <v>316</v>
      </c>
      <c r="D82" s="4" t="s">
        <v>17</v>
      </c>
      <c r="E82" s="3">
        <v>98</v>
      </c>
      <c r="F82" s="4" t="s">
        <v>24</v>
      </c>
      <c r="G82" s="3">
        <v>1</v>
      </c>
      <c r="H82" s="3" t="e">
        <f>VLOOKUP(A:A,[2]Sheet3!$B:$K,10,0)</f>
        <v>#N/A</v>
      </c>
      <c r="I82" s="7">
        <v>68</v>
      </c>
      <c r="J82" s="4">
        <f>VLOOKUP(A:A,[1]门店最终执行价格表!$B:$I,8,0)</f>
        <v>92.8</v>
      </c>
      <c r="K82" s="3">
        <v>49.5</v>
      </c>
      <c r="L82" s="4" t="s">
        <v>317</v>
      </c>
      <c r="M82" s="3">
        <v>92</v>
      </c>
      <c r="N82" s="4" t="s">
        <v>20</v>
      </c>
      <c r="O82" s="3">
        <v>1</v>
      </c>
    </row>
    <row r="83" spans="1:15">
      <c r="A83" s="3">
        <v>180681</v>
      </c>
      <c r="B83" s="4" t="s">
        <v>318</v>
      </c>
      <c r="C83" s="4" t="s">
        <v>248</v>
      </c>
      <c r="D83" s="4" t="s">
        <v>17</v>
      </c>
      <c r="E83" s="3">
        <v>69.8</v>
      </c>
      <c r="F83" s="4" t="s">
        <v>319</v>
      </c>
      <c r="G83" s="3">
        <v>1</v>
      </c>
      <c r="H83" s="3" t="e">
        <f>VLOOKUP(A:A,[2]Sheet3!$B:$K,10,0)</f>
        <v>#N/A</v>
      </c>
      <c r="I83" s="7">
        <v>58</v>
      </c>
      <c r="J83" s="4">
        <f>VLOOKUP(A:A,[1]门店最终执行价格表!$B:$I,8,0)</f>
        <v>56.2</v>
      </c>
      <c r="K83" s="3">
        <v>39.19</v>
      </c>
      <c r="L83" s="4" t="s">
        <v>320</v>
      </c>
      <c r="M83" s="3">
        <v>65</v>
      </c>
      <c r="N83" s="4" t="s">
        <v>20</v>
      </c>
      <c r="O83" s="3">
        <v>2</v>
      </c>
    </row>
    <row r="84" spans="1:15">
      <c r="A84" s="3">
        <v>184790</v>
      </c>
      <c r="B84" s="4" t="s">
        <v>321</v>
      </c>
      <c r="C84" s="4" t="s">
        <v>322</v>
      </c>
      <c r="D84" s="4" t="s">
        <v>17</v>
      </c>
      <c r="E84" s="3">
        <v>109.709589041096</v>
      </c>
      <c r="F84" s="4" t="s">
        <v>143</v>
      </c>
      <c r="G84" s="3">
        <v>1</v>
      </c>
      <c r="H84" s="3" t="e">
        <f>VLOOKUP(A:A,[2]Sheet3!$B:$K,10,0)</f>
        <v>#N/A</v>
      </c>
      <c r="I84" s="7">
        <v>90</v>
      </c>
      <c r="J84" s="4" t="e">
        <f>VLOOKUP(A:A,[1]门店最终执行价格表!$B:$I,8,0)</f>
        <v>#N/A</v>
      </c>
      <c r="K84" s="3">
        <v>87.84</v>
      </c>
      <c r="L84" s="4" t="s">
        <v>323</v>
      </c>
      <c r="M84" s="3">
        <v>90</v>
      </c>
      <c r="N84" s="4" t="s">
        <v>20</v>
      </c>
      <c r="O84" s="3">
        <v>2</v>
      </c>
    </row>
    <row r="85" spans="1:15">
      <c r="A85" s="3">
        <v>184791</v>
      </c>
      <c r="B85" s="4" t="s">
        <v>324</v>
      </c>
      <c r="C85" s="4" t="s">
        <v>142</v>
      </c>
      <c r="D85" s="4" t="s">
        <v>17</v>
      </c>
      <c r="E85" s="3">
        <v>105.72602739726</v>
      </c>
      <c r="F85" s="4" t="s">
        <v>325</v>
      </c>
      <c r="G85" s="3">
        <v>1</v>
      </c>
      <c r="H85" s="3" t="e">
        <f>VLOOKUP(A:A,[2]Sheet3!$B:$K,10,0)</f>
        <v>#N/A</v>
      </c>
      <c r="I85" s="7">
        <v>89</v>
      </c>
      <c r="J85" s="4">
        <f>VLOOKUP(A:A,[1]门店最终执行价格表!$B:$I,8,0)</f>
        <v>102.8</v>
      </c>
      <c r="K85" s="3">
        <v>84.64</v>
      </c>
      <c r="L85" s="4" t="s">
        <v>326</v>
      </c>
      <c r="M85" s="3">
        <v>102</v>
      </c>
      <c r="N85" s="4" t="s">
        <v>20</v>
      </c>
      <c r="O85" s="3">
        <v>2</v>
      </c>
    </row>
    <row r="86" spans="1:15">
      <c r="A86" s="3">
        <v>193877</v>
      </c>
      <c r="B86" s="4" t="s">
        <v>327</v>
      </c>
      <c r="C86" s="4" t="s">
        <v>328</v>
      </c>
      <c r="D86" s="4" t="s">
        <v>17</v>
      </c>
      <c r="E86" s="3">
        <v>117</v>
      </c>
      <c r="F86" s="4" t="s">
        <v>329</v>
      </c>
      <c r="G86" s="3">
        <v>1</v>
      </c>
      <c r="H86" s="3" t="e">
        <f>VLOOKUP(A:A,[2]Sheet3!$B:$K,10,0)</f>
        <v>#N/A</v>
      </c>
      <c r="I86" s="7">
        <v>75</v>
      </c>
      <c r="J86" s="4" t="e">
        <f>VLOOKUP(A:A,[1]门店最终执行价格表!$B:$I,8,0)</f>
        <v>#N/A</v>
      </c>
      <c r="K86" s="3">
        <v>74.95</v>
      </c>
      <c r="L86" s="4" t="s">
        <v>330</v>
      </c>
      <c r="M86" s="3">
        <v>100</v>
      </c>
      <c r="N86" s="4" t="s">
        <v>20</v>
      </c>
      <c r="O86" s="3">
        <v>2</v>
      </c>
    </row>
    <row r="87" spans="1:15">
      <c r="A87" s="3">
        <v>199867</v>
      </c>
      <c r="B87" s="4" t="s">
        <v>331</v>
      </c>
      <c r="C87" s="4" t="s">
        <v>332</v>
      </c>
      <c r="D87" s="4" t="s">
        <v>17</v>
      </c>
      <c r="E87" s="3">
        <v>168</v>
      </c>
      <c r="F87" s="4" t="s">
        <v>333</v>
      </c>
      <c r="G87" s="3">
        <v>1</v>
      </c>
      <c r="H87" s="3" t="e">
        <f>VLOOKUP(A:A,[2]Sheet3!$B:$K,10,0)</f>
        <v>#N/A</v>
      </c>
      <c r="I87" s="7">
        <v>128</v>
      </c>
      <c r="J87" s="4" t="e">
        <f>VLOOKUP(A:A,[1]门店最终执行价格表!$B:$I,8,0)</f>
        <v>#N/A</v>
      </c>
      <c r="K87" s="3">
        <v>67.2</v>
      </c>
      <c r="L87" s="4" t="s">
        <v>334</v>
      </c>
      <c r="M87" s="3">
        <v>115</v>
      </c>
      <c r="N87" s="4" t="s">
        <v>20</v>
      </c>
      <c r="O87" s="3">
        <v>1</v>
      </c>
    </row>
    <row r="88" spans="1:15">
      <c r="A88" s="3">
        <v>200068</v>
      </c>
      <c r="B88" s="4" t="s">
        <v>335</v>
      </c>
      <c r="C88" s="4" t="s">
        <v>108</v>
      </c>
      <c r="D88" s="4" t="s">
        <v>17</v>
      </c>
      <c r="E88" s="3">
        <v>164</v>
      </c>
      <c r="F88" s="4" t="s">
        <v>109</v>
      </c>
      <c r="G88" s="3">
        <v>1</v>
      </c>
      <c r="H88" s="3" t="e">
        <f>VLOOKUP(A:A,[2]Sheet3!$B:$K,10,0)</f>
        <v>#N/A</v>
      </c>
      <c r="I88" s="7">
        <v>158</v>
      </c>
      <c r="J88" s="4" t="e">
        <f>VLOOKUP(A:A,[1]门店最终执行价格表!$B:$I,8,0)</f>
        <v>#N/A</v>
      </c>
      <c r="K88" s="3">
        <v>153.53</v>
      </c>
      <c r="L88" s="4" t="s">
        <v>336</v>
      </c>
      <c r="M88" s="3">
        <v>160</v>
      </c>
      <c r="N88" s="4" t="s">
        <v>20</v>
      </c>
      <c r="O88" s="3">
        <v>2</v>
      </c>
    </row>
    <row r="89" spans="1:15">
      <c r="A89" s="3">
        <v>204485</v>
      </c>
      <c r="B89" s="4" t="s">
        <v>337</v>
      </c>
      <c r="C89" s="4" t="s">
        <v>338</v>
      </c>
      <c r="D89" s="4" t="s">
        <v>17</v>
      </c>
      <c r="E89" s="3">
        <v>247</v>
      </c>
      <c r="F89" s="4" t="s">
        <v>339</v>
      </c>
      <c r="G89" s="3">
        <v>1</v>
      </c>
      <c r="H89" s="3" t="e">
        <f>VLOOKUP(A:A,[2]Sheet3!$B:$K,10,0)</f>
        <v>#N/A</v>
      </c>
      <c r="I89" s="7">
        <v>198</v>
      </c>
      <c r="J89" s="4">
        <f>VLOOKUP(A:A,[1]门店最终执行价格表!$B:$I,8,0)</f>
        <v>242</v>
      </c>
      <c r="K89" s="3">
        <v>181.75</v>
      </c>
      <c r="L89" s="4" t="s">
        <v>340</v>
      </c>
      <c r="M89" s="3">
        <v>242</v>
      </c>
      <c r="N89" s="4" t="s">
        <v>20</v>
      </c>
      <c r="O89" s="3">
        <v>2</v>
      </c>
    </row>
    <row r="90" spans="1:15">
      <c r="A90" s="3">
        <v>210421</v>
      </c>
      <c r="B90" s="4" t="s">
        <v>341</v>
      </c>
      <c r="C90" s="4" t="s">
        <v>342</v>
      </c>
      <c r="D90" s="4" t="s">
        <v>17</v>
      </c>
      <c r="E90" s="3">
        <v>225.938356164384</v>
      </c>
      <c r="F90" s="4" t="s">
        <v>109</v>
      </c>
      <c r="G90" s="3">
        <v>1</v>
      </c>
      <c r="H90" s="3" t="e">
        <f>VLOOKUP(A:A,[2]Sheet3!$B:$K,10,0)</f>
        <v>#N/A</v>
      </c>
      <c r="I90" s="7">
        <v>208</v>
      </c>
      <c r="J90" s="4" t="e">
        <f>VLOOKUP(A:A,[1]门店最终执行价格表!$B:$I,8,0)</f>
        <v>#N/A</v>
      </c>
      <c r="K90" s="3">
        <v>204.72</v>
      </c>
      <c r="L90" s="4" t="s">
        <v>343</v>
      </c>
      <c r="M90" s="3">
        <v>224</v>
      </c>
      <c r="N90" s="4" t="s">
        <v>20</v>
      </c>
      <c r="O90" s="3">
        <v>3</v>
      </c>
    </row>
    <row r="91" spans="1:15">
      <c r="A91" s="3">
        <v>239256</v>
      </c>
      <c r="B91" s="4" t="s">
        <v>344</v>
      </c>
      <c r="C91" s="4" t="s">
        <v>345</v>
      </c>
      <c r="D91" s="4" t="s">
        <v>17</v>
      </c>
      <c r="E91" s="3">
        <v>59.4727891156463</v>
      </c>
      <c r="F91" s="4" t="s">
        <v>286</v>
      </c>
      <c r="G91" s="3">
        <v>1</v>
      </c>
      <c r="H91" s="3" t="e">
        <f>VLOOKUP(A:A,[2]Sheet3!$B:$K,10,0)</f>
        <v>#N/A</v>
      </c>
      <c r="I91" s="7">
        <v>54.8</v>
      </c>
      <c r="J91" s="4">
        <f>VLOOKUP(A:A,[1]门店最终执行价格表!$B:$I,8,0)</f>
        <v>58.1</v>
      </c>
      <c r="K91" s="3">
        <v>52.23</v>
      </c>
      <c r="L91" s="4" t="s">
        <v>346</v>
      </c>
      <c r="M91" s="3">
        <v>54.8</v>
      </c>
      <c r="N91" s="4" t="s">
        <v>20</v>
      </c>
      <c r="O91" s="3">
        <v>12</v>
      </c>
    </row>
  </sheetData>
  <autoFilter ref="A1:O91">
    <sortState ref="A2:O91">
      <sortCondition ref="A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门店超低特价申请表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2024-06-20T09:03:00Z</dcterms:created>
  <dcterms:modified xsi:type="dcterms:W3CDTF">2024-06-20T09:57:27Z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4222E80B877D42629789FAE29464AE4A_13</vt:lpwstr>
  </property>
  <property fmtid="{D5CDD505-2E9C-101B-9397-08002B2CF9AE}" pid="3" name="KSOProductBuildVer">
    <vt:lpwstr>2052-12.1.0.16929</vt:lpwstr>
  </property>
</Properties>
</file>