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783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<sst xmlns="http://schemas.openxmlformats.org/spreadsheetml/2006/main" count="18" uniqueCount="18">
  <si>
    <t>2022年4月智慧药房销售奖励门店分配明细</t>
  </si>
  <si>
    <t>1、请按样表表格式将奖励分配明细在2022年5月10日12：00前钉钉发王晓燕；                                                      2、备注栏注明对应人员是营业员、促销员、实习生;                        3、未按时返回分配明细的，默认门店自动放弃奖励；                                       4、有疑问请致电王晓燕13881911373；</t>
  </si>
  <si>
    <t>统计人员</t>
  </si>
  <si>
    <t>门店ID</t>
  </si>
  <si>
    <t>门店名称</t>
  </si>
  <si>
    <t>利润总价</t>
  </si>
  <si>
    <t>奖励金额</t>
  </si>
  <si>
    <t>tjdyf001</t>
  </si>
  <si>
    <t>tjdyf015</t>
  </si>
  <si>
    <t>tjdyf016</t>
  </si>
  <si>
    <t>tjdyf024</t>
  </si>
  <si>
    <t>tjdyf045</t>
  </si>
  <si>
    <t>tjdyf052</t>
  </si>
  <si>
    <t>tjdyf080</t>
  </si>
  <si>
    <t>tjdyf107</t>
  </si>
  <si>
    <t>tjdyf115</t>
  </si>
  <si>
    <t>tjdyf130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</si>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</sst>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  <sheetName val="Sheet4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2" sqref="H2"/>
    </sheetView>
  </sheetViews>
  <sheetFormatPr defaultColWidth="9" defaultRowHeight="13.5" outlineLevelCol="4"/>
  <cols>
    <col min="1" max="1" width="9" style="1"/>
    <col min="2" max="2" width="7.375" style="1" customWidth="1"/>
    <col min="3" max="3" width="27.75" customWidth="1"/>
    <col min="4" max="4" width="10.625" style="1" customWidth="1"/>
    <col min="5" max="5" width="13.5" style="1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06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5" t="s">
        <v>3</v>
      </c>
      <c r="C3" s="5" t="s">
        <v>4</v>
      </c>
      <c r="D3" s="4" t="s">
        <v>5</v>
      </c>
      <c r="E3" s="6" t="s">
        <v>6</v>
      </c>
    </row>
    <row r="4" spans="1:5">
      <c r="A4" s="7" t="s">
        <v>7</v>
      </c>
      <c r="B4" s="7">
        <f>VLOOKUP(A4,[1]Sheet3!$B$1:$C$65536,2,0)</f>
        <v>581</v>
      </c>
      <c r="C4" s="8" t="str">
        <f>VLOOKUP(A4,[1]Sheet3!$B$1:$D$65536,3,0)</f>
        <v>成华区二环路北四段药店</v>
      </c>
      <c r="D4" s="7">
        <v>7.6656</v>
      </c>
      <c r="E4" s="9">
        <v>2.3</v>
      </c>
    </row>
    <row r="5" spans="1:5">
      <c r="A5" s="7" t="s">
        <v>8</v>
      </c>
      <c r="B5" s="7">
        <f>VLOOKUP(A5,[1]Sheet3!$B$1:$C$65536,2,0)</f>
        <v>747</v>
      </c>
      <c r="C5" s="8" t="str">
        <f>VLOOKUP(A5,[1]Sheet3!$B$1:$D$65536,3,0)</f>
        <v>郫县郫筒镇郫县一环路东南段药店</v>
      </c>
      <c r="D5" s="7">
        <v>54.0877</v>
      </c>
      <c r="E5" s="9">
        <v>16.2</v>
      </c>
    </row>
    <row r="6" spans="1:5">
      <c r="A6" s="7" t="s">
        <v>9</v>
      </c>
      <c r="B6" s="7">
        <f>VLOOKUP(A6,[1]Sheet3!$B$1:$C$65536,2,0)</f>
        <v>517</v>
      </c>
      <c r="C6" s="8" t="str">
        <f>VLOOKUP(A6,[1]Sheet3!$B$1:$D$65536,3,0)</f>
        <v>青羊区北东街药店</v>
      </c>
      <c r="D6" s="7">
        <v>104.3204</v>
      </c>
      <c r="E6" s="9">
        <v>31.3</v>
      </c>
    </row>
    <row r="7" spans="1:5">
      <c r="A7" s="7" t="s">
        <v>10</v>
      </c>
      <c r="B7" s="7">
        <f>VLOOKUP(A7,[1]Sheet3!$B$1:$C$65536,2,0)</f>
        <v>103198</v>
      </c>
      <c r="C7" s="8" t="str">
        <f>VLOOKUP(A7,[1]Sheet3!$B$1:$D$65536,3,0)</f>
        <v>青羊区贝森北路药店</v>
      </c>
      <c r="D7" s="7">
        <v>32.1829</v>
      </c>
      <c r="E7" s="9">
        <v>9.7</v>
      </c>
    </row>
    <row r="8" spans="1:5">
      <c r="A8" s="7" t="s">
        <v>11</v>
      </c>
      <c r="B8" s="7">
        <f>VLOOKUP(A8,[1]Sheet3!$B$1:$C$65536,2,0)</f>
        <v>387</v>
      </c>
      <c r="C8" s="8" t="str">
        <f>VLOOKUP(A8,[1]Sheet3!$B$1:$D$65536,3,0)</f>
        <v>高新区新乐中街药店</v>
      </c>
      <c r="D8" s="7">
        <v>89.4858</v>
      </c>
      <c r="E8" s="9">
        <v>26.8</v>
      </c>
    </row>
    <row r="9" spans="1:5">
      <c r="A9" s="7" t="s">
        <v>12</v>
      </c>
      <c r="B9" s="7">
        <f>VLOOKUP(A9,[1]Sheet3!$B$1:$C$65536,2,0)</f>
        <v>511</v>
      </c>
      <c r="C9" s="8" t="str">
        <f>VLOOKUP(A9,[1]Sheet3!$B$1:$D$65536,3,0)</f>
        <v>成华区杉板桥南一路药店</v>
      </c>
      <c r="D9" s="7">
        <v>78.9652</v>
      </c>
      <c r="E9" s="9">
        <v>23.7</v>
      </c>
    </row>
    <row r="10" spans="1:5">
      <c r="A10" s="7" t="s">
        <v>13</v>
      </c>
      <c r="B10" s="7">
        <f>VLOOKUP(A10,[1]Sheet3!$B$1:$C$65536,2,0)</f>
        <v>737</v>
      </c>
      <c r="C10" s="8" t="str">
        <f>VLOOKUP(A10,[1]Sheet3!$B$1:$D$65536,3,0)</f>
        <v>高新区大源三期药店</v>
      </c>
      <c r="D10" s="7">
        <v>125.0889</v>
      </c>
      <c r="E10" s="9">
        <v>37.5</v>
      </c>
    </row>
    <row r="11" spans="1:5">
      <c r="A11" s="7" t="s">
        <v>14</v>
      </c>
      <c r="B11" s="7">
        <f>VLOOKUP(A11,[1]Sheet3!$B$1:$C$65536,2,0)</f>
        <v>106399</v>
      </c>
      <c r="C11" s="8" t="str">
        <f>VLOOKUP(A11,[1]Sheet3!$B$1:$D$65536,3,0)</f>
        <v>蜀辉路店</v>
      </c>
      <c r="D11" s="7">
        <v>150.8121</v>
      </c>
      <c r="E11" s="9">
        <v>45.2</v>
      </c>
    </row>
    <row r="12" spans="1:5">
      <c r="A12" s="7" t="s">
        <v>15</v>
      </c>
      <c r="B12" s="7">
        <f>VLOOKUP(A12,[1]Sheet3!$B$1:$C$65536,2,0)</f>
        <v>111219</v>
      </c>
      <c r="C12" s="8" t="str">
        <f>VLOOKUP(A12,[1]Sheet3!$B$1:$D$65536,3,0)</f>
        <v>金牛区花照壁药店</v>
      </c>
      <c r="D12" s="7">
        <v>76.054</v>
      </c>
      <c r="E12" s="9">
        <v>22.8</v>
      </c>
    </row>
    <row r="13" spans="1:5">
      <c r="A13" s="7" t="s">
        <v>16</v>
      </c>
      <c r="B13" s="7">
        <f>VLOOKUP(A13,[1]Sheet3!$B$1:$C$65536,2,0)</f>
        <v>113833</v>
      </c>
      <c r="C13" s="8" t="str">
        <f>VLOOKUP(A13,[1]Sheet3!$B$1:$D$65536,3,0)</f>
        <v>光华西一路店</v>
      </c>
      <c r="D13" s="7">
        <v>113.3156</v>
      </c>
      <c r="E13" s="9">
        <v>34</v>
      </c>
    </row>
    <row r="14" spans="1:5">
      <c r="A14" s="10" t="s">
        <v>17</v>
      </c>
      <c r="B14" s="7"/>
      <c r="C14" s="8"/>
      <c r="D14" s="7">
        <v>831.9782</v>
      </c>
      <c r="E14" s="6">
        <f>SUM(E4:E13)</f>
        <v>249.5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2022-05-06T08:56:00Z</dcterms:created>
  <dcterms:modified xsi:type="dcterms:W3CDTF">2022-05-06T10:08:48Z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CD733D209F624891A1C18361279B1E2E</vt:lpwstr>
  </property>
  <property fmtid="{D5CDD505-2E9C-101B-9397-08002B2CF9AE}" pid="3" name="KSOProductBuildVer">
    <vt:lpwstr>2052-11.1.0.10700</vt:lpwstr>
  </property>
</Properties>
</file>