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4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Sheet1!$A$1:$L$35</definedName>
  </definedNames>
  <calcPr calcId="144525"/>
</workbook>
</file>

<file path=xl/sharedStrings.xml><?xml version="1.0" encoding="utf-8"?>
<sst xmlns="http://schemas.openxmlformats.org/spreadsheetml/2006/main" count="153" uniqueCount="66">
  <si>
    <t>序号</t>
  </si>
  <si>
    <t>货品ID</t>
  </si>
  <si>
    <t>通用名</t>
  </si>
  <si>
    <t>规格</t>
  </si>
  <si>
    <t>单位</t>
  </si>
  <si>
    <t>生产厂家</t>
  </si>
  <si>
    <t>考核价</t>
  </si>
  <si>
    <t>零售价</t>
  </si>
  <si>
    <t>活动内容</t>
  </si>
  <si>
    <t>综合毛利</t>
  </si>
  <si>
    <t>店员奖励</t>
  </si>
  <si>
    <t>备注</t>
  </si>
  <si>
    <t>枸杞子</t>
  </si>
  <si>
    <t>245g</t>
  </si>
  <si>
    <t>袋</t>
  </si>
  <si>
    <t>安徽淮仁堂药业股份有限公司</t>
  </si>
  <si>
    <t>毛利段提成</t>
  </si>
  <si>
    <t>100g（净制）</t>
  </si>
  <si>
    <t>四川永天昌中药饮片有限公司</t>
  </si>
  <si>
    <t>黄芪破壁饮片</t>
  </si>
  <si>
    <t>2g*20袋</t>
  </si>
  <si>
    <t>盒</t>
  </si>
  <si>
    <t>中山市中智药业集团有限公司</t>
  </si>
  <si>
    <t>晒单3元/罐</t>
  </si>
  <si>
    <t>菊花破壁饮片</t>
  </si>
  <si>
    <t>1gx20袋</t>
  </si>
  <si>
    <t>中山市中智中药饮片有限公司</t>
  </si>
  <si>
    <t>菊花（胎菊）</t>
  </si>
  <si>
    <t>35g</t>
  </si>
  <si>
    <t>瓶</t>
  </si>
  <si>
    <t>四川德仁堂中药科技股份有限公司</t>
  </si>
  <si>
    <t>食品</t>
  </si>
  <si>
    <t>50g</t>
  </si>
  <si>
    <t>杭州天诚药业有限公司</t>
  </si>
  <si>
    <t>玫瑰花</t>
  </si>
  <si>
    <t>72g(3gx24袋)净制 塑盒</t>
  </si>
  <si>
    <t>50g（净制）</t>
  </si>
  <si>
    <t>金银花</t>
  </si>
  <si>
    <t>听</t>
  </si>
  <si>
    <t>菊花</t>
  </si>
  <si>
    <t>50g（杭菊 净制）</t>
  </si>
  <si>
    <t>100g（杭菊 净制）</t>
  </si>
  <si>
    <t>50g（贡菊 净制）</t>
  </si>
  <si>
    <t>70g</t>
  </si>
  <si>
    <t>25g</t>
  </si>
  <si>
    <t>45g</t>
  </si>
  <si>
    <t>80g（净制）</t>
  </si>
  <si>
    <t>菊花(贡菊)</t>
  </si>
  <si>
    <t>15g</t>
  </si>
  <si>
    <t>贡菊</t>
  </si>
  <si>
    <t>安徽九合堂国药有限公司</t>
  </si>
  <si>
    <t>25g（特选）</t>
  </si>
  <si>
    <t>30g</t>
  </si>
  <si>
    <t>80g</t>
  </si>
  <si>
    <t>云南向辉药业有限公司</t>
  </si>
  <si>
    <t>30克（净制）</t>
  </si>
  <si>
    <t>重庆中药饮片厂有限公司</t>
  </si>
  <si>
    <t>贡菊20克（净制）</t>
  </si>
  <si>
    <t>杭菊20克（净制）</t>
  </si>
  <si>
    <t>20克（净制）</t>
  </si>
  <si>
    <t>65g</t>
  </si>
  <si>
    <t>罐</t>
  </si>
  <si>
    <t>茉莉花</t>
  </si>
  <si>
    <t>湖北金贵中药饮片有限公司</t>
  </si>
  <si>
    <t>玫瑰花破壁饮片</t>
  </si>
  <si>
    <t>50g净制（桐君阁）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</si>
</sst>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9" fontId="1" fillId="0" borderId="1" xfId="1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1" fillId="0" borderId="2" xfId="11" applyFont="1" applyBorder="1" applyAlignment="1">
      <alignment horizontal="center" vertical="center"/>
    </xf>
    <xf numFmtId="9" fontId="1" fillId="0" borderId="1" xfId="11" applyNumberFormat="1" applyFont="1" applyBorder="1" applyAlignment="1">
      <alignment horizontal="center" vertical="center"/>
    </xf>
    <xf numFmtId="9" fontId="1" fillId="0" borderId="3" xfId="1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4&#26376;&#20013;&#33647;&#31995;&#21015;&#27963;&#21160;&#21697;&#311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月挂金奖励"/>
      <sheetName val="4月单品奖励"/>
      <sheetName val="4月晒单品种"/>
    </sheetNames>
    <sheetDataSet>
      <sheetData sheetId="0">
        <row r="2">
          <cell r="C2" t="str">
            <v>货品ID</v>
          </cell>
          <cell r="D2" t="str">
            <v>品名</v>
          </cell>
          <cell r="E2" t="str">
            <v>规格</v>
          </cell>
          <cell r="F2" t="str">
            <v>产地</v>
          </cell>
          <cell r="G2" t="str">
            <v>单位</v>
          </cell>
          <cell r="H2" t="str">
            <v>开始时间</v>
          </cell>
          <cell r="I2" t="str">
            <v>结束时间</v>
          </cell>
          <cell r="J2" t="str">
            <v>店员 单品返利单价 /比例 （取消原毛利段提成）</v>
          </cell>
        </row>
        <row r="3">
          <cell r="C3">
            <v>237291</v>
          </cell>
          <cell r="D3" t="str">
            <v>金银花</v>
          </cell>
          <cell r="E3" t="str">
            <v>50g</v>
          </cell>
          <cell r="F3" t="str">
            <v>河南</v>
          </cell>
          <cell r="G3" t="str">
            <v>听</v>
          </cell>
          <cell r="H3" t="str">
            <v>2022.4.1</v>
          </cell>
          <cell r="I3" t="str">
            <v>2022.6.30</v>
          </cell>
          <cell r="J3" t="str">
            <v>2元/听</v>
          </cell>
        </row>
        <row r="4">
          <cell r="C4">
            <v>231966</v>
          </cell>
          <cell r="D4" t="str">
            <v>净山楂</v>
          </cell>
          <cell r="E4" t="str">
            <v>72g（6gx12袋）</v>
          </cell>
          <cell r="F4" t="str">
            <v>山东</v>
          </cell>
          <cell r="G4" t="str">
            <v>盒</v>
          </cell>
          <cell r="H4" t="str">
            <v>2022.4.1</v>
          </cell>
          <cell r="I4" t="str">
            <v>2022.6.30</v>
          </cell>
          <cell r="J4" t="str">
            <v>2元/盒</v>
          </cell>
        </row>
        <row r="5">
          <cell r="C5">
            <v>223635</v>
          </cell>
          <cell r="D5" t="str">
            <v>枸杞子</v>
          </cell>
          <cell r="E5" t="str">
            <v>168g（6gx28袋）</v>
          </cell>
          <cell r="F5" t="str">
            <v>宁夏</v>
          </cell>
          <cell r="G5" t="str">
            <v>盒</v>
          </cell>
          <cell r="H5" t="str">
            <v>2022.4.1</v>
          </cell>
          <cell r="I5" t="str">
            <v>2022.6.30</v>
          </cell>
          <cell r="J5" t="str">
            <v>2元/盒</v>
          </cell>
        </row>
        <row r="6">
          <cell r="C6">
            <v>231973</v>
          </cell>
          <cell r="D6" t="str">
            <v>枸杞子</v>
          </cell>
          <cell r="E6" t="str">
            <v>120g（6g*20袋）</v>
          </cell>
          <cell r="F6" t="str">
            <v>宁夏</v>
          </cell>
          <cell r="G6" t="str">
            <v>盒</v>
          </cell>
          <cell r="H6" t="str">
            <v>2022.4.1</v>
          </cell>
          <cell r="I6" t="str">
            <v>2022.6.30</v>
          </cell>
          <cell r="J6" t="str">
            <v>1元/盒</v>
          </cell>
        </row>
        <row r="7">
          <cell r="C7">
            <v>231970</v>
          </cell>
          <cell r="D7" t="str">
            <v>麦冬</v>
          </cell>
          <cell r="E7" t="str">
            <v>192g(6g*32袋）</v>
          </cell>
          <cell r="F7" t="str">
            <v>四川</v>
          </cell>
          <cell r="G7" t="str">
            <v>盒</v>
          </cell>
          <cell r="H7" t="str">
            <v>2022.4.1</v>
          </cell>
          <cell r="I7" t="str">
            <v>2022.6.30</v>
          </cell>
          <cell r="J7" t="str">
            <v>2元/盒</v>
          </cell>
        </row>
        <row r="8">
          <cell r="C8">
            <v>188287</v>
          </cell>
          <cell r="D8" t="str">
            <v>胖大海</v>
          </cell>
          <cell r="E8" t="str">
            <v>50g</v>
          </cell>
          <cell r="F8" t="str">
            <v>云南</v>
          </cell>
          <cell r="G8" t="str">
            <v>瓶</v>
          </cell>
          <cell r="H8" t="str">
            <v>2022.4.1</v>
          </cell>
          <cell r="I8" t="str">
            <v>2022.6.30</v>
          </cell>
          <cell r="J8" t="str">
            <v>3元/瓶</v>
          </cell>
        </row>
        <row r="9">
          <cell r="C9">
            <v>188286</v>
          </cell>
          <cell r="D9" t="str">
            <v>麦冬</v>
          </cell>
          <cell r="E9" t="str">
            <v>100g</v>
          </cell>
          <cell r="F9" t="str">
            <v>四川</v>
          </cell>
          <cell r="G9" t="str">
            <v>瓶</v>
          </cell>
          <cell r="H9" t="str">
            <v>2022.4.1</v>
          </cell>
          <cell r="I9" t="str">
            <v>2022.6.30</v>
          </cell>
          <cell r="J9" t="str">
            <v>3元/瓶</v>
          </cell>
        </row>
        <row r="10">
          <cell r="C10">
            <v>205359</v>
          </cell>
          <cell r="D10" t="str">
            <v>牛蒡子</v>
          </cell>
          <cell r="E10" t="str">
            <v>200g</v>
          </cell>
          <cell r="F10" t="str">
            <v>黑龙江</v>
          </cell>
          <cell r="G10" t="str">
            <v>瓶</v>
          </cell>
          <cell r="H10" t="str">
            <v>2022.4.1</v>
          </cell>
          <cell r="I10" t="str">
            <v>2022.6.30</v>
          </cell>
          <cell r="J10" t="str">
            <v>2元/瓶</v>
          </cell>
        </row>
        <row r="11">
          <cell r="C11">
            <v>183422</v>
          </cell>
          <cell r="D11" t="str">
            <v>西洋参</v>
          </cell>
          <cell r="E11" t="str">
            <v>10g</v>
          </cell>
          <cell r="F11" t="str">
            <v>吉林</v>
          </cell>
          <cell r="G11" t="str">
            <v>袋</v>
          </cell>
          <cell r="H11" t="str">
            <v>2022.4.1</v>
          </cell>
          <cell r="I11" t="str">
            <v>2022.6.30</v>
          </cell>
          <cell r="J11" t="str">
            <v>2元/瓶</v>
          </cell>
        </row>
        <row r="12">
          <cell r="C12">
            <v>204568</v>
          </cell>
          <cell r="D12" t="str">
            <v>平贝母</v>
          </cell>
          <cell r="E12" t="str">
            <v>10g</v>
          </cell>
          <cell r="F12" t="str">
            <v>黑龙江</v>
          </cell>
          <cell r="G12" t="str">
            <v>袋</v>
          </cell>
          <cell r="H12" t="str">
            <v>2022.4.1</v>
          </cell>
          <cell r="I12" t="str">
            <v>2022.6.30</v>
          </cell>
          <cell r="J12" t="str">
            <v>2元/瓶</v>
          </cell>
        </row>
        <row r="13">
          <cell r="C13">
            <v>224227</v>
          </cell>
          <cell r="D13" t="str">
            <v>蜂蜜(柑橘蜂蜜）</v>
          </cell>
          <cell r="E13" t="str">
            <v>500g</v>
          </cell>
          <cell r="F13" t="str">
            <v>安徽</v>
          </cell>
          <cell r="G13" t="str">
            <v>瓶</v>
          </cell>
          <cell r="H13" t="str">
            <v>2022.4.1</v>
          </cell>
          <cell r="I13" t="str">
            <v>2022.6.30</v>
          </cell>
          <cell r="J13" t="str">
            <v>3元/瓶</v>
          </cell>
        </row>
        <row r="14">
          <cell r="C14">
            <v>224228</v>
          </cell>
          <cell r="D14" t="str">
            <v>蜂蜜(洋槐蜂蜜)</v>
          </cell>
          <cell r="E14" t="str">
            <v>500g</v>
          </cell>
          <cell r="F14" t="str">
            <v>安徽</v>
          </cell>
          <cell r="G14" t="str">
            <v>瓶</v>
          </cell>
          <cell r="H14" t="str">
            <v>2022.4.1</v>
          </cell>
          <cell r="I14" t="str">
            <v>2022.6.30</v>
          </cell>
          <cell r="J14" t="str">
            <v>3元/瓶</v>
          </cell>
        </row>
        <row r="15">
          <cell r="C15">
            <v>183972</v>
          </cell>
          <cell r="D15" t="str">
            <v>川贝母粉</v>
          </cell>
          <cell r="E15" t="str">
            <v>1gx12袋</v>
          </cell>
          <cell r="F15" t="str">
            <v>四川</v>
          </cell>
          <cell r="G15" t="str">
            <v>盒</v>
          </cell>
          <cell r="H15" t="str">
            <v>2022.4.1</v>
          </cell>
          <cell r="I15" t="str">
            <v>2022.4.30</v>
          </cell>
          <cell r="J15" t="str">
            <v>6元/盒</v>
          </cell>
        </row>
        <row r="16">
          <cell r="C16">
            <v>210565</v>
          </cell>
          <cell r="D16" t="str">
            <v>蜂蜜(洋槐蜂蜜）</v>
          </cell>
          <cell r="E16" t="str">
            <v>1000g</v>
          </cell>
          <cell r="F16" t="str">
            <v>江西宜春</v>
          </cell>
          <cell r="G16" t="str">
            <v>瓶</v>
          </cell>
          <cell r="H16" t="str">
            <v>2022.4.1</v>
          </cell>
          <cell r="I16" t="str">
            <v>售完为止</v>
          </cell>
          <cell r="J16" t="str">
            <v>2元/瓶</v>
          </cell>
        </row>
        <row r="17">
          <cell r="C17">
            <v>223531</v>
          </cell>
          <cell r="D17" t="str">
            <v>蜂蜜(洋槐蜂蜜)</v>
          </cell>
          <cell r="E17" t="str">
            <v>1000g</v>
          </cell>
          <cell r="F17" t="str">
            <v>陕西</v>
          </cell>
          <cell r="G17" t="str">
            <v>瓶</v>
          </cell>
          <cell r="H17" t="str">
            <v>2022.4.1</v>
          </cell>
          <cell r="I17" t="str">
            <v>售完为止</v>
          </cell>
          <cell r="J17" t="str">
            <v>2元/瓶</v>
          </cell>
        </row>
        <row r="18">
          <cell r="C18">
            <v>210566</v>
          </cell>
          <cell r="D18" t="str">
            <v>蜂蜜(椴树蜂蜜)</v>
          </cell>
          <cell r="E18" t="str">
            <v>1000g</v>
          </cell>
          <cell r="F18" t="str">
            <v>江西宜春</v>
          </cell>
          <cell r="G18" t="str">
            <v>瓶</v>
          </cell>
          <cell r="H18" t="str">
            <v>2022.4.1</v>
          </cell>
          <cell r="I18" t="str">
            <v>售完为止</v>
          </cell>
          <cell r="J18" t="str">
            <v>5元/瓶</v>
          </cell>
        </row>
        <row r="19">
          <cell r="C19">
            <v>210568</v>
          </cell>
          <cell r="D19" t="str">
            <v>蜂蜜(洋槐蜂蜜)</v>
          </cell>
          <cell r="E19" t="str">
            <v>500g</v>
          </cell>
          <cell r="F19" t="str">
            <v>江西宜春</v>
          </cell>
          <cell r="G19" t="str">
            <v>瓶</v>
          </cell>
          <cell r="H19" t="str">
            <v>2022.4.1</v>
          </cell>
          <cell r="I19" t="str">
            <v>售完为止</v>
          </cell>
          <cell r="J19" t="str">
            <v>4元/瓶</v>
          </cell>
        </row>
        <row r="20">
          <cell r="C20">
            <v>222507</v>
          </cell>
          <cell r="D20" t="str">
            <v>蜂蜜(洋槐蜂蜜)</v>
          </cell>
          <cell r="E20" t="str">
            <v>500g</v>
          </cell>
          <cell r="F20" t="str">
            <v>江西宜春</v>
          </cell>
          <cell r="G20" t="str">
            <v>瓶</v>
          </cell>
          <cell r="H20" t="str">
            <v>2022.4.1</v>
          </cell>
          <cell r="I20" t="str">
            <v>售完为止</v>
          </cell>
          <cell r="J20" t="str">
            <v>4元/瓶</v>
          </cell>
        </row>
        <row r="21">
          <cell r="C21">
            <v>227886</v>
          </cell>
          <cell r="D21" t="str">
            <v>蜂蜜（椴树蜂蜜)</v>
          </cell>
          <cell r="E21" t="str">
            <v>500g</v>
          </cell>
          <cell r="F21" t="str">
            <v>江西宜春</v>
          </cell>
          <cell r="G21" t="str">
            <v>瓶</v>
          </cell>
          <cell r="H21" t="str">
            <v>2022.4.1</v>
          </cell>
          <cell r="I21" t="str">
            <v>售完为止</v>
          </cell>
          <cell r="J21" t="str">
            <v>3元/瓶</v>
          </cell>
        </row>
        <row r="22">
          <cell r="C22">
            <v>210564</v>
          </cell>
          <cell r="D22" t="str">
            <v>蜂蜜（椴树蜂蜜)</v>
          </cell>
          <cell r="E22" t="str">
            <v>500g</v>
          </cell>
          <cell r="F22" t="str">
            <v>江西宜春</v>
          </cell>
          <cell r="G22" t="str">
            <v>瓶</v>
          </cell>
          <cell r="H22" t="str">
            <v>2022.4.1</v>
          </cell>
          <cell r="I22" t="str">
            <v>售完为止</v>
          </cell>
          <cell r="J22" t="str">
            <v>3元/瓶</v>
          </cell>
        </row>
        <row r="23">
          <cell r="C23">
            <v>214826</v>
          </cell>
          <cell r="D23" t="str">
            <v>三七粉</v>
          </cell>
          <cell r="E23" t="str">
            <v>78g（细粉）</v>
          </cell>
          <cell r="F23" t="str">
            <v>四川永天昌中药饮片有限公司</v>
          </cell>
          <cell r="G23" t="str">
            <v>瓶</v>
          </cell>
          <cell r="H23" t="str">
            <v>2022.3.1</v>
          </cell>
          <cell r="I23" t="str">
            <v>2022.5.31</v>
          </cell>
          <cell r="J23" t="str">
            <v>8元/瓶</v>
          </cell>
        </row>
        <row r="24">
          <cell r="C24">
            <v>144395</v>
          </cell>
          <cell r="D24" t="str">
            <v>三七粉</v>
          </cell>
          <cell r="E24" t="str">
            <v>78g</v>
          </cell>
          <cell r="F24" t="str">
            <v>太极集团四川绵阳制药有限公司</v>
          </cell>
          <cell r="G24" t="str">
            <v>瓶</v>
          </cell>
          <cell r="H24" t="str">
            <v>2022.3.1</v>
          </cell>
          <cell r="I24" t="str">
            <v>2022.5.31</v>
          </cell>
          <cell r="J24" t="str">
            <v>8元/瓶</v>
          </cell>
        </row>
        <row r="25">
          <cell r="C25">
            <v>236783</v>
          </cell>
          <cell r="D25" t="str">
            <v>蜂蜜（洋槐）</v>
          </cell>
          <cell r="E25" t="str">
            <v>1000g</v>
          </cell>
          <cell r="F25" t="str">
            <v>福建静蜜药业有限公司</v>
          </cell>
          <cell r="G25" t="str">
            <v>瓶</v>
          </cell>
          <cell r="H25" t="str">
            <v>2022.3.1</v>
          </cell>
          <cell r="I25" t="str">
            <v>2022.5.31</v>
          </cell>
          <cell r="J25" t="str">
            <v>4元/瓶</v>
          </cell>
        </row>
        <row r="26">
          <cell r="C26">
            <v>236788</v>
          </cell>
          <cell r="D26" t="str">
            <v>蜂蜜（洋槐）</v>
          </cell>
          <cell r="E26" t="str">
            <v>500g</v>
          </cell>
          <cell r="F26" t="str">
            <v>福建静蜜药业有限公司</v>
          </cell>
          <cell r="G26" t="str">
            <v>瓶</v>
          </cell>
          <cell r="H26" t="str">
            <v>2022.3.1</v>
          </cell>
          <cell r="I26" t="str">
            <v>2022.5.31</v>
          </cell>
          <cell r="J26" t="str">
            <v>2元/瓶</v>
          </cell>
        </row>
        <row r="27">
          <cell r="C27">
            <v>236790</v>
          </cell>
          <cell r="D27" t="str">
            <v>蜂蜜（椴树）</v>
          </cell>
          <cell r="E27" t="str">
            <v>500g</v>
          </cell>
          <cell r="F27" t="str">
            <v>福建静蜜药业有限公司</v>
          </cell>
          <cell r="G27" t="str">
            <v>瓶</v>
          </cell>
          <cell r="H27" t="str">
            <v>2022.3.1</v>
          </cell>
          <cell r="I27" t="str">
            <v>2022.5.31</v>
          </cell>
          <cell r="J27" t="str">
            <v>2元/瓶</v>
          </cell>
        </row>
        <row r="28">
          <cell r="C28">
            <v>236792</v>
          </cell>
          <cell r="D28" t="str">
            <v>蜂蜜（椴树）</v>
          </cell>
          <cell r="E28" t="str">
            <v>1000g</v>
          </cell>
          <cell r="F28" t="str">
            <v>福建静蜜药业有限公司</v>
          </cell>
          <cell r="G28" t="str">
            <v>瓶</v>
          </cell>
          <cell r="H28" t="str">
            <v>2022.3.1</v>
          </cell>
          <cell r="I28" t="str">
            <v>2022.5.31</v>
          </cell>
          <cell r="J28" t="str">
            <v>5元/瓶</v>
          </cell>
        </row>
        <row r="29">
          <cell r="C29">
            <v>217484</v>
          </cell>
          <cell r="D29" t="str">
            <v>炒薏苡仁</v>
          </cell>
          <cell r="E29" t="str">
            <v>60g</v>
          </cell>
          <cell r="F29" t="str">
            <v>贵州旭茗康药业有限公司</v>
          </cell>
          <cell r="G29" t="str">
            <v>袋</v>
          </cell>
          <cell r="H29" t="str">
            <v>2022.01.01</v>
          </cell>
          <cell r="I29" t="str">
            <v>2022.6.30</v>
          </cell>
          <cell r="J29" t="str">
            <v>1元/袋</v>
          </cell>
        </row>
        <row r="30">
          <cell r="C30">
            <v>158618</v>
          </cell>
          <cell r="D30" t="str">
            <v>冬虫夏草</v>
          </cell>
          <cell r="E30" t="str">
            <v>3条/盒(0.7g)(桐君阁牌）</v>
          </cell>
          <cell r="F30" t="str">
            <v>重庆中药饮片厂有限公司</v>
          </cell>
          <cell r="G30" t="str">
            <v>盒</v>
          </cell>
          <cell r="H30" t="str">
            <v>2022.01.01</v>
          </cell>
          <cell r="I30" t="str">
            <v>2022.6.30</v>
          </cell>
          <cell r="J30" t="str">
            <v>10元/盒</v>
          </cell>
        </row>
        <row r="31">
          <cell r="C31">
            <v>184704</v>
          </cell>
          <cell r="D31" t="str">
            <v>灵芝孢子（破壁）</v>
          </cell>
          <cell r="E31" t="str">
            <v>2gx14袋（桐君阁）</v>
          </cell>
          <cell r="F31" t="str">
            <v>成都汇道堂中药饮片有限责任公司</v>
          </cell>
          <cell r="G31" t="str">
            <v>盒</v>
          </cell>
          <cell r="H31" t="str">
            <v>2022.01.01</v>
          </cell>
          <cell r="I31" t="str">
            <v>2022.6.30</v>
          </cell>
          <cell r="J31" t="str">
            <v>5元/盒</v>
          </cell>
        </row>
        <row r="32">
          <cell r="C32">
            <v>192979</v>
          </cell>
          <cell r="D32" t="str">
            <v>化橘红</v>
          </cell>
          <cell r="E32" t="str">
            <v>3gx4袋</v>
          </cell>
          <cell r="F32" t="str">
            <v>化州化橘红药材发展有限公司</v>
          </cell>
          <cell r="G32" t="str">
            <v>盒</v>
          </cell>
          <cell r="H32" t="str">
            <v>2022.01.01</v>
          </cell>
          <cell r="I32" t="str">
            <v>2022.6.30</v>
          </cell>
          <cell r="J32" t="str">
            <v>3元/盒</v>
          </cell>
        </row>
        <row r="33">
          <cell r="C33">
            <v>117684</v>
          </cell>
          <cell r="D33" t="str">
            <v>化橘红</v>
          </cell>
          <cell r="E33" t="str">
            <v>3gx8包</v>
          </cell>
          <cell r="F33" t="str">
            <v>化州化橘红药材发展有限公司</v>
          </cell>
          <cell r="G33" t="str">
            <v>盒</v>
          </cell>
          <cell r="H33" t="str">
            <v>2022.01.01</v>
          </cell>
          <cell r="I33" t="str">
            <v>2022.6.30</v>
          </cell>
          <cell r="J33" t="str">
            <v>6元/盒</v>
          </cell>
        </row>
        <row r="34">
          <cell r="C34">
            <v>194255</v>
          </cell>
          <cell r="D34" t="str">
            <v>灵芝孢子（破壁）</v>
          </cell>
          <cell r="E34" t="str">
            <v>48g（2gx24袋）</v>
          </cell>
          <cell r="F34" t="str">
            <v>四川德仁堂</v>
          </cell>
          <cell r="G34" t="str">
            <v>盒</v>
          </cell>
          <cell r="H34" t="str">
            <v>2022.01.01</v>
          </cell>
          <cell r="I34" t="str">
            <v>2022.6.30</v>
          </cell>
          <cell r="J34" t="str">
            <v>20元/盒</v>
          </cell>
        </row>
        <row r="35">
          <cell r="C35">
            <v>232091</v>
          </cell>
          <cell r="D35" t="str">
            <v>三七（冻干）</v>
          </cell>
          <cell r="E35" t="str">
            <v>250g（精选特大个）</v>
          </cell>
          <cell r="F35" t="str">
            <v>文山维美生物科技有限公司</v>
          </cell>
          <cell r="G35" t="str">
            <v>袋</v>
          </cell>
          <cell r="H35" t="str">
            <v>2022.01.01</v>
          </cell>
          <cell r="I35" t="str">
            <v>2022.6.30</v>
          </cell>
          <cell r="J35" t="str">
            <v>20元/袋</v>
          </cell>
        </row>
        <row r="36">
          <cell r="C36">
            <v>188171</v>
          </cell>
          <cell r="D36" t="str">
            <v>三七（冻干）</v>
          </cell>
          <cell r="E36" t="str">
            <v>100g</v>
          </cell>
          <cell r="F36" t="str">
            <v>云南文山</v>
          </cell>
          <cell r="G36" t="str">
            <v>袋</v>
          </cell>
          <cell r="H36" t="str">
            <v>2022.01.01</v>
          </cell>
          <cell r="I36" t="str">
            <v>2022.6.30</v>
          </cell>
          <cell r="J36" t="str">
            <v>5元/袋</v>
          </cell>
        </row>
        <row r="37">
          <cell r="C37">
            <v>199937</v>
          </cell>
          <cell r="D37" t="str">
            <v>三七（冻干）</v>
          </cell>
          <cell r="E37" t="str">
            <v>250g</v>
          </cell>
          <cell r="F37" t="str">
            <v>云南文山</v>
          </cell>
          <cell r="G37" t="str">
            <v>袋</v>
          </cell>
          <cell r="H37" t="str">
            <v>2022.01.01</v>
          </cell>
          <cell r="I37" t="str">
            <v>2022.6.30</v>
          </cell>
          <cell r="J37" t="str">
            <v>20元/袋</v>
          </cell>
        </row>
        <row r="38">
          <cell r="C38">
            <v>217458</v>
          </cell>
          <cell r="D38" t="str">
            <v>三七粉</v>
          </cell>
          <cell r="E38" t="str">
            <v>90g</v>
          </cell>
          <cell r="F38" t="str">
            <v>文山维美生物科技有限公司</v>
          </cell>
          <cell r="G38" t="str">
            <v>瓶</v>
          </cell>
          <cell r="H38" t="str">
            <v>2022.01.01</v>
          </cell>
          <cell r="I38" t="str">
            <v>2022.6.30</v>
          </cell>
          <cell r="J38" t="str">
            <v>10元/袋</v>
          </cell>
        </row>
        <row r="39">
          <cell r="C39">
            <v>217460</v>
          </cell>
          <cell r="D39" t="str">
            <v>三七粉</v>
          </cell>
          <cell r="E39" t="str">
            <v>250g</v>
          </cell>
          <cell r="F39" t="str">
            <v>文山维美生物科技有限公司</v>
          </cell>
          <cell r="G39" t="str">
            <v>瓶</v>
          </cell>
          <cell r="H39" t="str">
            <v>2022.01.01</v>
          </cell>
          <cell r="I39" t="str">
            <v>2022.6.30</v>
          </cell>
          <cell r="J39" t="str">
            <v>20元/袋</v>
          </cell>
        </row>
        <row r="40">
          <cell r="C40">
            <v>227505</v>
          </cell>
          <cell r="D40" t="str">
            <v>三七（精选）</v>
          </cell>
          <cell r="E40" t="str">
            <v>250g/袋</v>
          </cell>
          <cell r="F40" t="str">
            <v>文山维美生物科技有限公司</v>
          </cell>
          <cell r="G40" t="str">
            <v>袋</v>
          </cell>
          <cell r="H40" t="str">
            <v>2022.01.01</v>
          </cell>
          <cell r="I40" t="str">
            <v>2022.6.30</v>
          </cell>
          <cell r="J40" t="str">
            <v>15元/袋</v>
          </cell>
        </row>
        <row r="41">
          <cell r="C41">
            <v>177716</v>
          </cell>
          <cell r="D41" t="str">
            <v>制川贝母粉</v>
          </cell>
          <cell r="E41" t="str">
            <v>1gx6袋</v>
          </cell>
          <cell r="F41" t="str">
            <v>绵阳好医生中药饮片有限公司</v>
          </cell>
          <cell r="G41" t="str">
            <v>盒</v>
          </cell>
          <cell r="H41" t="str">
            <v>2022.01.01</v>
          </cell>
          <cell r="I41" t="str">
            <v>2022.4.30</v>
          </cell>
          <cell r="J41" t="str">
            <v>9元/盒</v>
          </cell>
        </row>
        <row r="42">
          <cell r="C42">
            <v>187104</v>
          </cell>
          <cell r="D42" t="str">
            <v>西洋参</v>
          </cell>
          <cell r="E42" t="str">
            <v>30g刨片（桐君阁）</v>
          </cell>
          <cell r="F42" t="str">
            <v>重庆中药饮片厂有限公司</v>
          </cell>
          <cell r="G42" t="str">
            <v>瓶</v>
          </cell>
          <cell r="H42" t="str">
            <v>2022.4.1</v>
          </cell>
          <cell r="I42" t="str">
            <v>2022.6.30</v>
          </cell>
          <cell r="J42" t="str">
            <v>8元/瓶</v>
          </cell>
        </row>
        <row r="43">
          <cell r="C43">
            <v>209341</v>
          </cell>
          <cell r="D43" t="str">
            <v>西洋参</v>
          </cell>
          <cell r="E43" t="str">
            <v>10g</v>
          </cell>
          <cell r="F43" t="str">
            <v>加拿大</v>
          </cell>
          <cell r="G43" t="str">
            <v>袋</v>
          </cell>
          <cell r="H43" t="str">
            <v>2022.4.1</v>
          </cell>
          <cell r="I43" t="str">
            <v>2022.6.30</v>
          </cell>
          <cell r="J43" t="str">
            <v>1元/袋</v>
          </cell>
        </row>
        <row r="44">
          <cell r="C44">
            <v>185391</v>
          </cell>
          <cell r="D44" t="str">
            <v>菊花（胎菊）</v>
          </cell>
          <cell r="E44" t="str">
            <v>35g</v>
          </cell>
          <cell r="F44" t="str">
            <v>四川德仁堂中药科技股份有限公司</v>
          </cell>
          <cell r="G44" t="str">
            <v>瓶</v>
          </cell>
          <cell r="H44" t="str">
            <v>2022.4.1</v>
          </cell>
          <cell r="I44" t="str">
            <v>2022.6.30</v>
          </cell>
          <cell r="J44">
            <v>0.08</v>
          </cell>
        </row>
        <row r="45">
          <cell r="C45">
            <v>218035</v>
          </cell>
          <cell r="D45" t="str">
            <v>菊花（胎菊）</v>
          </cell>
          <cell r="E45" t="str">
            <v>50g</v>
          </cell>
          <cell r="F45" t="str">
            <v>杭州天诚药业有限公司</v>
          </cell>
          <cell r="G45" t="str">
            <v>瓶</v>
          </cell>
          <cell r="H45" t="str">
            <v>2022.4.1</v>
          </cell>
          <cell r="I45" t="str">
            <v>2022.6.30</v>
          </cell>
          <cell r="J45">
            <v>0.08</v>
          </cell>
        </row>
        <row r="46">
          <cell r="C46">
            <v>231968</v>
          </cell>
          <cell r="D46" t="str">
            <v>玫瑰花</v>
          </cell>
          <cell r="E46" t="str">
            <v>72g(3gx24袋)净制 塑盒</v>
          </cell>
          <cell r="F46" t="str">
            <v>四川永天昌中药饮片有限公司</v>
          </cell>
          <cell r="G46" t="str">
            <v>盒</v>
          </cell>
          <cell r="H46" t="str">
            <v>2022.4.1</v>
          </cell>
          <cell r="I46" t="str">
            <v>2022.6.30</v>
          </cell>
          <cell r="J46">
            <v>0.08</v>
          </cell>
        </row>
        <row r="47">
          <cell r="C47">
            <v>215618</v>
          </cell>
          <cell r="D47" t="str">
            <v>玫瑰花</v>
          </cell>
          <cell r="E47" t="str">
            <v>50g（净制）</v>
          </cell>
          <cell r="F47" t="str">
            <v>四川永天昌中药饮片有限公司</v>
          </cell>
          <cell r="G47" t="str">
            <v>袋</v>
          </cell>
          <cell r="H47" t="str">
            <v>2022.4.1</v>
          </cell>
          <cell r="I47" t="str">
            <v>2022.6.30</v>
          </cell>
          <cell r="J47">
            <v>0.08</v>
          </cell>
        </row>
        <row r="48">
          <cell r="C48">
            <v>215616</v>
          </cell>
          <cell r="D48" t="str">
            <v>金银花</v>
          </cell>
          <cell r="E48" t="str">
            <v>50g（净制）</v>
          </cell>
          <cell r="F48" t="str">
            <v>四川永天昌中药饮片有限公司</v>
          </cell>
          <cell r="G48" t="str">
            <v>听</v>
          </cell>
          <cell r="H48" t="str">
            <v>2022.4.1</v>
          </cell>
          <cell r="I48" t="str">
            <v>2022.6.30</v>
          </cell>
          <cell r="J48">
            <v>0.08</v>
          </cell>
        </row>
        <row r="49">
          <cell r="C49">
            <v>215613</v>
          </cell>
          <cell r="D49" t="str">
            <v>金银花</v>
          </cell>
          <cell r="E49" t="str">
            <v>50g（净制）</v>
          </cell>
          <cell r="F49" t="str">
            <v>四川永天昌中药饮片有限公司</v>
          </cell>
          <cell r="G49" t="str">
            <v>袋</v>
          </cell>
          <cell r="H49" t="str">
            <v>2022.4.1</v>
          </cell>
          <cell r="I49" t="str">
            <v>2022.6.30</v>
          </cell>
          <cell r="J49">
            <v>0.08</v>
          </cell>
        </row>
        <row r="50">
          <cell r="C50">
            <v>215611</v>
          </cell>
          <cell r="D50" t="str">
            <v>菊花</v>
          </cell>
          <cell r="E50" t="str">
            <v>50g（杭菊 净制）</v>
          </cell>
          <cell r="F50" t="str">
            <v>四川永天昌中药饮片有限公司</v>
          </cell>
          <cell r="G50" t="str">
            <v>听</v>
          </cell>
          <cell r="H50" t="str">
            <v>2022.4.1</v>
          </cell>
          <cell r="I50" t="str">
            <v>2022.6.30</v>
          </cell>
          <cell r="J50">
            <v>0.08</v>
          </cell>
        </row>
        <row r="51">
          <cell r="C51">
            <v>215608</v>
          </cell>
          <cell r="D51" t="str">
            <v>菊花</v>
          </cell>
          <cell r="E51" t="str">
            <v>100g（杭菊 净制）</v>
          </cell>
          <cell r="F51" t="str">
            <v>四川永天昌中药饮片有限公司</v>
          </cell>
          <cell r="G51" t="str">
            <v>袋</v>
          </cell>
          <cell r="H51" t="str">
            <v>2022.4.1</v>
          </cell>
          <cell r="I51" t="str">
            <v>2022.6.30</v>
          </cell>
          <cell r="J51">
            <v>0.08</v>
          </cell>
        </row>
        <row r="52">
          <cell r="C52">
            <v>215601</v>
          </cell>
          <cell r="D52" t="str">
            <v>菊花</v>
          </cell>
          <cell r="E52" t="str">
            <v>50g（贡菊 净制）</v>
          </cell>
          <cell r="F52" t="str">
            <v>四川永天昌中药饮片有限公司</v>
          </cell>
          <cell r="G52" t="str">
            <v>听</v>
          </cell>
          <cell r="H52" t="str">
            <v>2022.4.1</v>
          </cell>
          <cell r="I52" t="str">
            <v>2022.6.30</v>
          </cell>
          <cell r="J52">
            <v>0.08</v>
          </cell>
        </row>
        <row r="53">
          <cell r="C53">
            <v>215596</v>
          </cell>
          <cell r="D53" t="str">
            <v>菊花</v>
          </cell>
          <cell r="E53" t="str">
            <v>50g（贡菊 净制）</v>
          </cell>
          <cell r="F53" t="str">
            <v>四川永天昌中药饮片有限公司</v>
          </cell>
          <cell r="G53" t="str">
            <v>袋</v>
          </cell>
          <cell r="H53" t="str">
            <v>2022.4.1</v>
          </cell>
          <cell r="I53" t="str">
            <v>2022.6.30</v>
          </cell>
          <cell r="J53">
            <v>0.08</v>
          </cell>
        </row>
        <row r="54">
          <cell r="C54">
            <v>215165</v>
          </cell>
          <cell r="D54" t="str">
            <v>玫瑰花</v>
          </cell>
          <cell r="E54" t="str">
            <v>70g</v>
          </cell>
          <cell r="F54" t="str">
            <v>四川德仁堂中药科技股份有限公司</v>
          </cell>
          <cell r="G54" t="str">
            <v>瓶</v>
          </cell>
          <cell r="H54" t="str">
            <v>2022.4.1</v>
          </cell>
          <cell r="I54" t="str">
            <v>2022.6.30</v>
          </cell>
          <cell r="J54">
            <v>0.08</v>
          </cell>
        </row>
        <row r="55">
          <cell r="C55">
            <v>215143</v>
          </cell>
          <cell r="D55" t="str">
            <v>菊花</v>
          </cell>
          <cell r="E55" t="str">
            <v>25g</v>
          </cell>
          <cell r="F55" t="str">
            <v>四川德仁堂中药科技股份有限公司</v>
          </cell>
          <cell r="G55" t="str">
            <v>瓶</v>
          </cell>
          <cell r="H55" t="str">
            <v>2022.4.1</v>
          </cell>
          <cell r="I55" t="str">
            <v>2022.6.30</v>
          </cell>
          <cell r="J55">
            <v>0.08</v>
          </cell>
        </row>
        <row r="56">
          <cell r="C56">
            <v>215135</v>
          </cell>
          <cell r="D56" t="str">
            <v>金银花</v>
          </cell>
          <cell r="E56" t="str">
            <v>45g</v>
          </cell>
          <cell r="F56" t="str">
            <v>四川德仁堂中药科技股份有限公司</v>
          </cell>
          <cell r="G56" t="str">
            <v>瓶</v>
          </cell>
          <cell r="H56" t="str">
            <v>2022.4.1</v>
          </cell>
          <cell r="I56" t="str">
            <v>2022.6.30</v>
          </cell>
          <cell r="J56">
            <v>0.08</v>
          </cell>
        </row>
        <row r="57">
          <cell r="C57">
            <v>214837</v>
          </cell>
          <cell r="D57" t="str">
            <v>玫瑰花</v>
          </cell>
          <cell r="E57" t="str">
            <v>80g（净制）</v>
          </cell>
          <cell r="F57" t="str">
            <v>四川永天昌中药饮片有限公司</v>
          </cell>
          <cell r="G57" t="str">
            <v>听</v>
          </cell>
          <cell r="H57" t="str">
            <v>2022.4.1</v>
          </cell>
          <cell r="I57" t="str">
            <v>2022.6.30</v>
          </cell>
          <cell r="J57">
            <v>0.08</v>
          </cell>
        </row>
        <row r="58">
          <cell r="C58">
            <v>211591</v>
          </cell>
          <cell r="D58" t="str">
            <v>菊花(贡菊)</v>
          </cell>
          <cell r="E58" t="str">
            <v>15g</v>
          </cell>
          <cell r="F58" t="str">
            <v>安徽淮仁堂药业股份有限公司</v>
          </cell>
          <cell r="G58" t="str">
            <v>盒</v>
          </cell>
          <cell r="H58" t="str">
            <v>2022.4.1</v>
          </cell>
          <cell r="I58" t="str">
            <v>2022.6.30</v>
          </cell>
          <cell r="J58">
            <v>0.08</v>
          </cell>
        </row>
        <row r="59">
          <cell r="C59">
            <v>201047</v>
          </cell>
          <cell r="D59" t="str">
            <v>贡菊</v>
          </cell>
          <cell r="E59" t="str">
            <v>25g</v>
          </cell>
          <cell r="F59" t="str">
            <v>安徽九合堂国药有限公司</v>
          </cell>
          <cell r="G59" t="str">
            <v>瓶</v>
          </cell>
          <cell r="H59" t="str">
            <v>2022.4.1</v>
          </cell>
          <cell r="I59" t="str">
            <v>2022.6.30</v>
          </cell>
          <cell r="J59">
            <v>0.08</v>
          </cell>
        </row>
        <row r="60">
          <cell r="C60">
            <v>199876</v>
          </cell>
          <cell r="D60" t="str">
            <v>金银花</v>
          </cell>
          <cell r="E60" t="str">
            <v>25g（特选）</v>
          </cell>
          <cell r="F60" t="str">
            <v>安徽九合堂国药有限公司</v>
          </cell>
          <cell r="G60" t="str">
            <v>瓶</v>
          </cell>
          <cell r="H60" t="str">
            <v>2022.4.1</v>
          </cell>
          <cell r="I60" t="str">
            <v>2022.6.30</v>
          </cell>
          <cell r="J60">
            <v>0.08</v>
          </cell>
        </row>
        <row r="61">
          <cell r="C61">
            <v>199863</v>
          </cell>
          <cell r="D61" t="str">
            <v>贡菊</v>
          </cell>
          <cell r="E61" t="str">
            <v>50g</v>
          </cell>
          <cell r="F61" t="str">
            <v>安徽九合堂国药有限公司</v>
          </cell>
          <cell r="G61" t="str">
            <v>瓶</v>
          </cell>
          <cell r="H61" t="str">
            <v>2022.4.1</v>
          </cell>
          <cell r="I61" t="str">
            <v>2022.6.30</v>
          </cell>
          <cell r="J61">
            <v>0.08</v>
          </cell>
        </row>
        <row r="62">
          <cell r="C62">
            <v>199862</v>
          </cell>
          <cell r="D62" t="str">
            <v>玫瑰花</v>
          </cell>
          <cell r="E62" t="str">
            <v>30g</v>
          </cell>
          <cell r="F62" t="str">
            <v>安徽九合堂国药有限公司</v>
          </cell>
          <cell r="G62" t="str">
            <v>瓶</v>
          </cell>
          <cell r="H62" t="str">
            <v>2022.4.1</v>
          </cell>
          <cell r="I62" t="str">
            <v>2022.6.30</v>
          </cell>
          <cell r="J62">
            <v>0.08</v>
          </cell>
        </row>
        <row r="63">
          <cell r="C63">
            <v>199552</v>
          </cell>
          <cell r="D63" t="str">
            <v>玫瑰花</v>
          </cell>
          <cell r="E63" t="str">
            <v>80g</v>
          </cell>
          <cell r="F63" t="str">
            <v>云南向辉药业有限公司</v>
          </cell>
          <cell r="G63" t="str">
            <v>瓶</v>
          </cell>
          <cell r="H63" t="str">
            <v>2022.4.1</v>
          </cell>
          <cell r="I63" t="str">
            <v>2022.6.30</v>
          </cell>
          <cell r="J63">
            <v>0.08</v>
          </cell>
        </row>
        <row r="64">
          <cell r="C64">
            <v>199139</v>
          </cell>
          <cell r="D64" t="str">
            <v>玫瑰花</v>
          </cell>
          <cell r="E64" t="str">
            <v>30克（净制）</v>
          </cell>
          <cell r="F64" t="str">
            <v>重庆中药饮片厂有限公司</v>
          </cell>
          <cell r="G64" t="str">
            <v>瓶</v>
          </cell>
          <cell r="H64" t="str">
            <v>2022.4.1</v>
          </cell>
          <cell r="I64" t="str">
            <v>2022.6.30</v>
          </cell>
          <cell r="J64">
            <v>0.08</v>
          </cell>
        </row>
        <row r="65">
          <cell r="C65">
            <v>199136</v>
          </cell>
          <cell r="D65" t="str">
            <v>菊花</v>
          </cell>
          <cell r="E65" t="str">
            <v>贡菊20克（净制）</v>
          </cell>
          <cell r="F65" t="str">
            <v>重庆中药饮片厂有限公司</v>
          </cell>
          <cell r="G65" t="str">
            <v>瓶</v>
          </cell>
          <cell r="H65" t="str">
            <v>2022.4.1</v>
          </cell>
          <cell r="I65" t="str">
            <v>2022.6.30</v>
          </cell>
          <cell r="J65">
            <v>0.08</v>
          </cell>
        </row>
        <row r="66">
          <cell r="C66">
            <v>199125</v>
          </cell>
          <cell r="D66" t="str">
            <v>菊花</v>
          </cell>
          <cell r="E66" t="str">
            <v>杭菊20克（净制）</v>
          </cell>
          <cell r="F66" t="str">
            <v>重庆中药饮片厂有限公司</v>
          </cell>
          <cell r="G66" t="str">
            <v>瓶</v>
          </cell>
          <cell r="H66" t="str">
            <v>2022.4.1</v>
          </cell>
          <cell r="I66" t="str">
            <v>2022.6.30</v>
          </cell>
          <cell r="J66">
            <v>0.08</v>
          </cell>
        </row>
        <row r="67">
          <cell r="C67">
            <v>199121</v>
          </cell>
          <cell r="D67" t="str">
            <v>金银花</v>
          </cell>
          <cell r="E67" t="str">
            <v>20克（净制）</v>
          </cell>
          <cell r="F67" t="str">
            <v>重庆中药饮片厂有限公司</v>
          </cell>
          <cell r="G67" t="str">
            <v>瓶</v>
          </cell>
          <cell r="H67" t="str">
            <v>2022.4.1</v>
          </cell>
          <cell r="I67" t="str">
            <v>2022.6.30</v>
          </cell>
          <cell r="J67">
            <v>0.08</v>
          </cell>
        </row>
        <row r="68">
          <cell r="C68">
            <v>188284</v>
          </cell>
          <cell r="D68" t="str">
            <v>玫瑰花</v>
          </cell>
          <cell r="E68" t="str">
            <v>65g</v>
          </cell>
          <cell r="F68" t="str">
            <v>安徽淮仁堂药业股份有限公司</v>
          </cell>
          <cell r="G68" t="str">
            <v>罐</v>
          </cell>
          <cell r="H68" t="str">
            <v>2022.4.1</v>
          </cell>
          <cell r="I68" t="str">
            <v>2022.6.30</v>
          </cell>
          <cell r="J68">
            <v>0.08</v>
          </cell>
        </row>
        <row r="69">
          <cell r="C69">
            <v>179440</v>
          </cell>
          <cell r="D69" t="str">
            <v>茉莉花</v>
          </cell>
          <cell r="E69" t="str">
            <v>35g</v>
          </cell>
          <cell r="F69" t="str">
            <v>湖北金贵中药饮片有限公司</v>
          </cell>
          <cell r="G69" t="str">
            <v>罐</v>
          </cell>
          <cell r="H69" t="str">
            <v>2022.4.1</v>
          </cell>
          <cell r="I69" t="str">
            <v>2022.6.30</v>
          </cell>
          <cell r="J69">
            <v>0.08</v>
          </cell>
        </row>
        <row r="70">
          <cell r="C70">
            <v>169111</v>
          </cell>
          <cell r="D70" t="str">
            <v>菊花(贡菊)</v>
          </cell>
          <cell r="E70" t="str">
            <v>30g</v>
          </cell>
          <cell r="F70" t="str">
            <v>安徽淮仁堂药业股份有限公司</v>
          </cell>
          <cell r="G70" t="str">
            <v>罐</v>
          </cell>
          <cell r="H70" t="str">
            <v>2022.4.1</v>
          </cell>
          <cell r="I70" t="str">
            <v>2022.6.30</v>
          </cell>
          <cell r="J70">
            <v>0.08</v>
          </cell>
        </row>
        <row r="71">
          <cell r="C71">
            <v>165958</v>
          </cell>
          <cell r="D71" t="str">
            <v>金银花</v>
          </cell>
          <cell r="E71" t="str">
            <v>30g</v>
          </cell>
          <cell r="F71" t="str">
            <v>安徽淮仁堂药业股份有限公司</v>
          </cell>
          <cell r="G71" t="str">
            <v>罐</v>
          </cell>
          <cell r="H71" t="str">
            <v>2022.4.1</v>
          </cell>
          <cell r="I71" t="str">
            <v>2022.6.30</v>
          </cell>
          <cell r="J71">
            <v>0.08</v>
          </cell>
        </row>
        <row r="72">
          <cell r="C72">
            <v>124630</v>
          </cell>
          <cell r="D72" t="str">
            <v>菊花破壁饮片</v>
          </cell>
          <cell r="E72" t="str">
            <v>1gx20袋</v>
          </cell>
          <cell r="F72" t="str">
            <v>中山市中智中药饮片有限公司</v>
          </cell>
          <cell r="G72" t="str">
            <v>盒</v>
          </cell>
          <cell r="H72" t="str">
            <v>2022.4.1</v>
          </cell>
          <cell r="I72" t="str">
            <v>2022.6.30</v>
          </cell>
          <cell r="J72">
            <v>0.08</v>
          </cell>
        </row>
        <row r="73">
          <cell r="C73">
            <v>124625</v>
          </cell>
          <cell r="D73" t="str">
            <v>玫瑰花破壁饮片</v>
          </cell>
          <cell r="E73" t="str">
            <v>1gx20袋</v>
          </cell>
          <cell r="F73" t="str">
            <v>中山市中智中药饮片有限公司</v>
          </cell>
          <cell r="G73" t="str">
            <v>盒</v>
          </cell>
          <cell r="H73" t="str">
            <v>2022.4.1</v>
          </cell>
          <cell r="I73" t="str">
            <v>2022.6.30</v>
          </cell>
          <cell r="J73">
            <v>0.08</v>
          </cell>
        </row>
        <row r="74">
          <cell r="C74">
            <v>124620</v>
          </cell>
          <cell r="D74" t="str">
            <v>黄芪破壁饮片</v>
          </cell>
          <cell r="E74" t="str">
            <v>2g*20袋</v>
          </cell>
          <cell r="F74" t="str">
            <v>中山市中智药业集团有限公司</v>
          </cell>
          <cell r="G74" t="str">
            <v>盒</v>
          </cell>
          <cell r="H74" t="str">
            <v>2022.4.1</v>
          </cell>
          <cell r="I74" t="str">
            <v>2022.6.30</v>
          </cell>
          <cell r="J74">
            <v>0.08</v>
          </cell>
        </row>
        <row r="75">
          <cell r="C75">
            <v>99948</v>
          </cell>
          <cell r="D75" t="str">
            <v>金银花</v>
          </cell>
          <cell r="E75" t="str">
            <v>50g净制（桐君阁）</v>
          </cell>
          <cell r="F75" t="str">
            <v>重庆中药饮片厂有限公司</v>
          </cell>
          <cell r="G75" t="str">
            <v>袋</v>
          </cell>
          <cell r="H75" t="str">
            <v>2022.4.1</v>
          </cell>
          <cell r="I75" t="str">
            <v>2022.6.30</v>
          </cell>
          <cell r="J75">
            <v>0.08</v>
          </cell>
        </row>
      </sheetData>
      <sheetData sheetId="1">
        <row r="2">
          <cell r="C2" t="str">
            <v>货品ID</v>
          </cell>
          <cell r="D2" t="str">
            <v>货品名称</v>
          </cell>
          <cell r="E2" t="str">
            <v>规格</v>
          </cell>
          <cell r="F2" t="str">
            <v>产地</v>
          </cell>
          <cell r="G2" t="str">
            <v>单位</v>
          </cell>
          <cell r="H2" t="str">
            <v>零售价</v>
          </cell>
          <cell r="I2" t="str">
            <v>活动内容 （单品活动）</v>
          </cell>
          <cell r="J2" t="str">
            <v>供货价</v>
          </cell>
          <cell r="K2" t="str">
            <v>综合毛利率</v>
          </cell>
        </row>
        <row r="3">
          <cell r="C3">
            <v>188362</v>
          </cell>
          <cell r="D3" t="str">
            <v>灵芝孢子(破壁)</v>
          </cell>
          <cell r="E3" t="str">
            <v>2gx30袋 </v>
          </cell>
          <cell r="F3" t="str">
            <v>峨眉山</v>
          </cell>
          <cell r="G3" t="str">
            <v>盒</v>
          </cell>
          <cell r="H3">
            <v>349</v>
          </cell>
          <cell r="I3" t="str">
            <v>会员：2盒498元</v>
          </cell>
          <cell r="J3">
            <v>69.8</v>
          </cell>
          <cell r="K3">
            <v>0.8</v>
          </cell>
        </row>
        <row r="4">
          <cell r="C4">
            <v>223638</v>
          </cell>
          <cell r="D4" t="str">
            <v>冬虫夏草</v>
          </cell>
          <cell r="E4" t="str">
            <v>1g（5000条）</v>
          </cell>
          <cell r="F4" t="str">
            <v>广东康洲药业有限公司</v>
          </cell>
          <cell r="G4" t="str">
            <v>瓶</v>
          </cell>
          <cell r="H4">
            <v>168</v>
          </cell>
          <cell r="I4" t="str">
            <v>会员：2瓶298元,3瓶388元，</v>
          </cell>
          <cell r="J4">
            <v>86</v>
          </cell>
          <cell r="K4">
            <v>0.335</v>
          </cell>
        </row>
        <row r="5">
          <cell r="C5">
            <v>158618</v>
          </cell>
          <cell r="D5" t="str">
            <v>冬虫夏草</v>
          </cell>
          <cell r="E5" t="str">
            <v>3条/盒(0.7g)(桐君阁牌）</v>
          </cell>
          <cell r="F5" t="str">
            <v>重庆中药饮片厂有限公司</v>
          </cell>
          <cell r="G5" t="str">
            <v>盒</v>
          </cell>
          <cell r="H5">
            <v>298</v>
          </cell>
          <cell r="I5" t="str">
            <v>会员：2盒548元</v>
          </cell>
          <cell r="J5">
            <v>178</v>
          </cell>
          <cell r="K5">
            <v>0.35</v>
          </cell>
        </row>
        <row r="6">
          <cell r="C6">
            <v>205854</v>
          </cell>
          <cell r="D6" t="str">
            <v>燕窝（白燕盏）</v>
          </cell>
          <cell r="E6" t="str">
            <v>5g 即炖疏盏</v>
          </cell>
          <cell r="F6" t="str">
            <v>广州正基药业有限公司</v>
          </cell>
          <cell r="G6" t="str">
            <v>盒</v>
          </cell>
          <cell r="H6">
            <v>128</v>
          </cell>
          <cell r="I6" t="str">
            <v>会员：2盒236元,3盒328元，5盒495元</v>
          </cell>
          <cell r="J6">
            <v>80</v>
          </cell>
          <cell r="K6">
            <v>0.19</v>
          </cell>
        </row>
        <row r="7">
          <cell r="C7">
            <v>234196</v>
          </cell>
          <cell r="D7" t="str">
            <v>燕窝（白燕盏）</v>
          </cell>
          <cell r="E7" t="str">
            <v>5g(清洁密盏）</v>
          </cell>
          <cell r="F7" t="str">
            <v>TIAN MA BIRD NEST SDN.BHD.（马来西亚）</v>
          </cell>
          <cell r="G7" t="str">
            <v>盒</v>
          </cell>
          <cell r="H7">
            <v>160</v>
          </cell>
          <cell r="I7" t="str">
            <v>会员：2盒236元,3盒328元，5盒495元</v>
          </cell>
          <cell r="J7">
            <v>80</v>
          </cell>
          <cell r="K7">
            <v>0.19</v>
          </cell>
        </row>
        <row r="8">
          <cell r="C8">
            <v>232067</v>
          </cell>
          <cell r="D8" t="str">
            <v>燕窝</v>
          </cell>
          <cell r="E8" t="str">
            <v>30g</v>
          </cell>
          <cell r="F8" t="str">
            <v>青岛格恩制药有限公司</v>
          </cell>
          <cell r="G8" t="str">
            <v>盒</v>
          </cell>
          <cell r="H8">
            <v>1598</v>
          </cell>
          <cell r="I8" t="str">
            <v>会员特价：1288元</v>
          </cell>
          <cell r="J8">
            <v>720</v>
          </cell>
          <cell r="K8">
            <v>0.44</v>
          </cell>
        </row>
        <row r="9">
          <cell r="C9">
            <v>159294</v>
          </cell>
          <cell r="D9" t="str">
            <v>白燕窝（燕条/盏条）</v>
          </cell>
          <cell r="E9" t="str">
            <v>10g/袋</v>
          </cell>
          <cell r="F9" t="str">
            <v>SUNSHINE REGION SDN BHD</v>
          </cell>
          <cell r="G9" t="str">
            <v>袋</v>
          </cell>
          <cell r="H9">
            <v>380</v>
          </cell>
          <cell r="I9" t="str">
            <v>会员：3袋880元</v>
          </cell>
          <cell r="J9">
            <v>192.5</v>
          </cell>
          <cell r="K9">
            <v>0.34</v>
          </cell>
        </row>
        <row r="10">
          <cell r="C10">
            <v>218216</v>
          </cell>
          <cell r="D10" t="str">
            <v>红豆薏米茶</v>
          </cell>
          <cell r="E10" t="str">
            <v>80g（8gx10)</v>
          </cell>
          <cell r="F10" t="str">
            <v>安徽青春塘健康产业有限公司</v>
          </cell>
          <cell r="G10" t="str">
            <v>盒</v>
          </cell>
          <cell r="H10">
            <v>29.8</v>
          </cell>
          <cell r="I10" t="str">
            <v>买2得3（得低价位）</v>
          </cell>
          <cell r="J10">
            <v>13.5</v>
          </cell>
          <cell r="K10">
            <v>0.32</v>
          </cell>
        </row>
        <row r="11">
          <cell r="C11">
            <v>218217</v>
          </cell>
          <cell r="D11" t="str">
            <v>冬瓜荷叶茶</v>
          </cell>
          <cell r="E11" t="str">
            <v>30g（3gx10）</v>
          </cell>
          <cell r="F11" t="str">
            <v>安徽青春塘健康产业有限公司</v>
          </cell>
          <cell r="G11" t="str">
            <v>盒</v>
          </cell>
          <cell r="H11">
            <v>26.8</v>
          </cell>
        </row>
        <row r="11">
          <cell r="J11">
            <v>12</v>
          </cell>
          <cell r="K11">
            <v>0.32</v>
          </cell>
        </row>
        <row r="12">
          <cell r="C12">
            <v>218220</v>
          </cell>
          <cell r="D12" t="str">
            <v>罗汉果菊花茶</v>
          </cell>
          <cell r="E12" t="str">
            <v>50g（5gx10)</v>
          </cell>
          <cell r="F12" t="str">
            <v>安徽青春塘健康产业有限公司</v>
          </cell>
          <cell r="G12" t="str">
            <v>盒</v>
          </cell>
          <cell r="H12">
            <v>26.8</v>
          </cell>
        </row>
        <row r="12">
          <cell r="J12">
            <v>12</v>
          </cell>
          <cell r="K12">
            <v>0.32</v>
          </cell>
        </row>
        <row r="13">
          <cell r="C13">
            <v>223600</v>
          </cell>
          <cell r="D13" t="str">
            <v>酸枣仁百合安舒茶</v>
          </cell>
          <cell r="E13" t="str">
            <v>5gx10</v>
          </cell>
          <cell r="F13" t="str">
            <v>安徽青春塘健康产业有限公司</v>
          </cell>
          <cell r="G13" t="str">
            <v>盒</v>
          </cell>
          <cell r="H13">
            <v>29.8</v>
          </cell>
        </row>
        <row r="13">
          <cell r="J13">
            <v>13.5</v>
          </cell>
          <cell r="K13">
            <v>0.32</v>
          </cell>
        </row>
        <row r="14">
          <cell r="C14">
            <v>202112</v>
          </cell>
          <cell r="D14" t="str">
            <v>柠檬(冻干)</v>
          </cell>
          <cell r="E14" t="str">
            <v>2片x9袋</v>
          </cell>
          <cell r="F14" t="str">
            <v>四川活态药业有限公司</v>
          </cell>
          <cell r="G14" t="str">
            <v>盒</v>
          </cell>
          <cell r="H14">
            <v>18</v>
          </cell>
          <cell r="I14" t="str">
            <v>买2得3（得原品）</v>
          </cell>
          <cell r="J14">
            <v>7</v>
          </cell>
          <cell r="K14">
            <v>0.41</v>
          </cell>
        </row>
        <row r="15">
          <cell r="C15">
            <v>233821</v>
          </cell>
          <cell r="D15" t="str">
            <v>川贝粉</v>
          </cell>
          <cell r="E15" t="str">
            <v>1gx12袋</v>
          </cell>
          <cell r="F15" t="str">
            <v>九珍堂健康药业(苏州)股份有限公司</v>
          </cell>
          <cell r="G15" t="str">
            <v>盒</v>
          </cell>
          <cell r="H15">
            <v>118</v>
          </cell>
          <cell r="I15" t="str">
            <v>会员：买2得3（得赠品价值12元的罗汉果1袋）</v>
          </cell>
          <cell r="J15">
            <v>53</v>
          </cell>
          <cell r="K15">
            <v>0.55</v>
          </cell>
        </row>
        <row r="16">
          <cell r="C16">
            <v>218773</v>
          </cell>
          <cell r="D16" t="str">
            <v>西洋参</v>
          </cell>
          <cell r="E16" t="str">
            <v>50g 薄片/中斜片</v>
          </cell>
          <cell r="F16" t="str">
            <v>广东康洲药业有限公司</v>
          </cell>
          <cell r="G16" t="str">
            <v>袋</v>
          </cell>
          <cell r="H16">
            <v>69</v>
          </cell>
          <cell r="I16" t="str">
            <v>2件99元</v>
          </cell>
          <cell r="J16">
            <v>32</v>
          </cell>
          <cell r="K16">
            <v>0.3535</v>
          </cell>
        </row>
        <row r="17">
          <cell r="C17">
            <v>209341</v>
          </cell>
          <cell r="D17" t="str">
            <v>西洋参</v>
          </cell>
          <cell r="E17" t="str">
            <v>10g</v>
          </cell>
          <cell r="F17" t="str">
            <v>加拿大</v>
          </cell>
          <cell r="G17" t="str">
            <v>袋</v>
          </cell>
          <cell r="H17">
            <v>18.6</v>
          </cell>
          <cell r="I17" t="str">
            <v>会员：1袋15元、10袋99元</v>
          </cell>
          <cell r="J17">
            <v>5.5</v>
          </cell>
          <cell r="K17">
            <v>0.4444</v>
          </cell>
        </row>
        <row r="18">
          <cell r="C18">
            <v>206112</v>
          </cell>
          <cell r="D18" t="str">
            <v>西洋参</v>
          </cell>
          <cell r="E18" t="str">
            <v>50g</v>
          </cell>
          <cell r="F18" t="str">
            <v>加拿大</v>
          </cell>
          <cell r="G18" t="str">
            <v>瓶</v>
          </cell>
          <cell r="H18">
            <v>108</v>
          </cell>
          <cell r="I18" t="str">
            <v>会员：1瓶98元，2瓶138元</v>
          </cell>
          <cell r="J18">
            <v>36</v>
          </cell>
          <cell r="K18">
            <v>0.478</v>
          </cell>
        </row>
        <row r="19">
          <cell r="C19">
            <v>187104</v>
          </cell>
          <cell r="D19" t="str">
            <v>西洋参</v>
          </cell>
          <cell r="E19" t="str">
            <v>30g刨片（桐君阁）</v>
          </cell>
          <cell r="F19" t="str">
            <v>重庆中药饮片厂有限公司</v>
          </cell>
          <cell r="G19" t="str">
            <v>瓶</v>
          </cell>
          <cell r="H19">
            <v>78</v>
          </cell>
          <cell r="I19" t="str">
            <v>会员：第2件半价</v>
          </cell>
          <cell r="J19">
            <v>39</v>
          </cell>
          <cell r="K19">
            <v>0.333</v>
          </cell>
        </row>
        <row r="20">
          <cell r="C20">
            <v>214826</v>
          </cell>
          <cell r="D20" t="str">
            <v>三七粉</v>
          </cell>
          <cell r="E20" t="str">
            <v>78g（细粉）</v>
          </cell>
          <cell r="F20" t="str">
            <v>四川永天昌中药饮片有限公司</v>
          </cell>
          <cell r="G20" t="str">
            <v>瓶</v>
          </cell>
          <cell r="H20">
            <v>218</v>
          </cell>
          <cell r="I20" t="str">
            <v>会员：218元得2瓶，298元得3盒，488元得5盒，898元得10盒</v>
          </cell>
          <cell r="J20">
            <v>98.1</v>
          </cell>
          <cell r="K20">
            <v>0.5</v>
          </cell>
        </row>
        <row r="21">
          <cell r="C21">
            <v>144395</v>
          </cell>
          <cell r="D21" t="str">
            <v>三七粉</v>
          </cell>
          <cell r="E21" t="str">
            <v>78g</v>
          </cell>
          <cell r="F21" t="str">
            <v>太极集团四川绵阳制药有限公司</v>
          </cell>
          <cell r="G21" t="str">
            <v>瓶</v>
          </cell>
          <cell r="H21">
            <v>218</v>
          </cell>
        </row>
        <row r="21">
          <cell r="J21">
            <v>98.1</v>
          </cell>
          <cell r="K21">
            <v>0.5</v>
          </cell>
        </row>
        <row r="22">
          <cell r="C22">
            <v>153486</v>
          </cell>
          <cell r="D22" t="str">
            <v>赶黄草</v>
          </cell>
          <cell r="E22" t="str">
            <v>2gx30袋</v>
          </cell>
          <cell r="F22" t="str">
            <v>四川新荷花中药饮片股份有限公司</v>
          </cell>
          <cell r="G22" t="str">
            <v>盒</v>
          </cell>
          <cell r="H22">
            <v>158</v>
          </cell>
          <cell r="I22" t="str">
            <v>买2得3（得赠品）</v>
          </cell>
          <cell r="J22">
            <v>58.8</v>
          </cell>
          <cell r="K22">
            <v>0.45</v>
          </cell>
        </row>
        <row r="23">
          <cell r="C23">
            <v>124619</v>
          </cell>
          <cell r="D23" t="str">
            <v>三七破壁饮片</v>
          </cell>
          <cell r="E23" t="str">
            <v>1g*20袋</v>
          </cell>
          <cell r="F23" t="str">
            <v>中山市中智</v>
          </cell>
          <cell r="G23" t="str">
            <v>罐</v>
          </cell>
          <cell r="H23">
            <v>240</v>
          </cell>
          <cell r="I23" t="str">
            <v>会员：428元/2盒</v>
          </cell>
          <cell r="J23">
            <v>96</v>
          </cell>
          <cell r="K23">
            <v>0.5</v>
          </cell>
        </row>
        <row r="24">
          <cell r="C24">
            <v>124627</v>
          </cell>
          <cell r="D24" t="str">
            <v>石斛破壁饮片</v>
          </cell>
          <cell r="E24" t="str">
            <v>1g*20袋</v>
          </cell>
          <cell r="F24" t="str">
            <v>中山市中智</v>
          </cell>
          <cell r="G24" t="str">
            <v>罐</v>
          </cell>
          <cell r="H24">
            <v>240</v>
          </cell>
          <cell r="I24" t="str">
            <v>会员：428元/2盒</v>
          </cell>
          <cell r="J24">
            <v>96</v>
          </cell>
          <cell r="K24">
            <v>0.5</v>
          </cell>
        </row>
        <row r="25">
          <cell r="C25">
            <v>124631</v>
          </cell>
          <cell r="D25" t="str">
            <v>西洋参破壁饮片</v>
          </cell>
          <cell r="E25" t="str">
            <v>1g*20袋</v>
          </cell>
          <cell r="F25" t="str">
            <v>中山市中智</v>
          </cell>
          <cell r="G25" t="str">
            <v>罐</v>
          </cell>
          <cell r="H25">
            <v>188</v>
          </cell>
          <cell r="I25" t="str">
            <v>会员：338元/2盒</v>
          </cell>
          <cell r="J25">
            <v>75.2</v>
          </cell>
          <cell r="K25">
            <v>0.5</v>
          </cell>
        </row>
        <row r="26">
          <cell r="C26">
            <v>188171</v>
          </cell>
          <cell r="D26" t="str">
            <v>三七（冻干）</v>
          </cell>
          <cell r="E26" t="str">
            <v>100g</v>
          </cell>
          <cell r="F26" t="str">
            <v>云南文山</v>
          </cell>
          <cell r="G26" t="str">
            <v>袋</v>
          </cell>
          <cell r="H26">
            <v>198</v>
          </cell>
          <cell r="I26" t="str">
            <v>会员特价：99元、5袋398元</v>
          </cell>
          <cell r="J26">
            <v>49.8</v>
          </cell>
          <cell r="K26">
            <v>0.442329227323628</v>
          </cell>
        </row>
        <row r="27">
          <cell r="C27">
            <v>232091</v>
          </cell>
          <cell r="D27" t="str">
            <v>三七（冻干）</v>
          </cell>
          <cell r="E27" t="str">
            <v>250g（精选特大个）</v>
          </cell>
          <cell r="F27" t="str">
            <v>文山维美生物科技有限公司</v>
          </cell>
          <cell r="G27" t="str">
            <v>袋</v>
          </cell>
          <cell r="H27">
            <v>398</v>
          </cell>
          <cell r="I27" t="str">
            <v>会员特价：298元</v>
          </cell>
          <cell r="J27">
            <v>174.5</v>
          </cell>
          <cell r="K27">
            <v>0.414429530201342</v>
          </cell>
        </row>
        <row r="28">
          <cell r="C28">
            <v>199937</v>
          </cell>
          <cell r="D28" t="str">
            <v>三七（冻干）</v>
          </cell>
          <cell r="E28" t="str">
            <v>250g</v>
          </cell>
          <cell r="F28" t="str">
            <v>云南文山</v>
          </cell>
          <cell r="G28" t="str">
            <v>袋</v>
          </cell>
          <cell r="H28">
            <v>850</v>
          </cell>
          <cell r="I28" t="str">
            <v>会员特价：450元/袋</v>
          </cell>
          <cell r="J28">
            <v>174.5</v>
          </cell>
          <cell r="K28">
            <v>0.612222222222222</v>
          </cell>
        </row>
        <row r="29">
          <cell r="C29">
            <v>217458</v>
          </cell>
          <cell r="D29" t="str">
            <v>三七粉</v>
          </cell>
          <cell r="E29" t="str">
            <v>90g</v>
          </cell>
          <cell r="F29" t="str">
            <v>文山维美生物科技有限公司</v>
          </cell>
          <cell r="G29" t="str">
            <v>瓶</v>
          </cell>
          <cell r="H29">
            <v>198</v>
          </cell>
          <cell r="I29" t="str">
            <v>会员特价：158元</v>
          </cell>
          <cell r="J29">
            <v>69.3</v>
          </cell>
          <cell r="K29">
            <v>0.561392405063291</v>
          </cell>
        </row>
        <row r="30">
          <cell r="C30">
            <v>217460</v>
          </cell>
          <cell r="D30" t="str">
            <v>三七粉</v>
          </cell>
          <cell r="E30" t="str">
            <v>250g</v>
          </cell>
          <cell r="F30" t="str">
            <v>文山维美生物科技有限公司</v>
          </cell>
          <cell r="G30" t="str">
            <v>瓶</v>
          </cell>
          <cell r="H30">
            <v>398</v>
          </cell>
          <cell r="I30" t="str">
            <v>会员特价：298元</v>
          </cell>
          <cell r="J30">
            <v>139.3</v>
          </cell>
          <cell r="K30">
            <v>0.53255033557047</v>
          </cell>
        </row>
        <row r="31">
          <cell r="C31">
            <v>227505</v>
          </cell>
          <cell r="D31" t="str">
            <v>三七（精选）</v>
          </cell>
          <cell r="E31" t="str">
            <v>250g/袋</v>
          </cell>
          <cell r="F31" t="str">
            <v>文山维美生物科技有限公司</v>
          </cell>
          <cell r="G31" t="str">
            <v>瓶</v>
          </cell>
          <cell r="H31">
            <v>298</v>
          </cell>
          <cell r="I31" t="str">
            <v>会员特价：198元</v>
          </cell>
          <cell r="J31">
            <v>95</v>
          </cell>
          <cell r="K31">
            <v>0.52020202020202</v>
          </cell>
        </row>
        <row r="32">
          <cell r="C32">
            <v>184704</v>
          </cell>
          <cell r="D32" t="str">
            <v>灵芝孢子（破壁）</v>
          </cell>
          <cell r="E32" t="str">
            <v>2gx14袋（桐君阁）</v>
          </cell>
          <cell r="F32" t="str">
            <v>成都汇道堂中药饮片有限责任公司</v>
          </cell>
          <cell r="G32" t="str">
            <v>盒</v>
          </cell>
          <cell r="H32">
            <v>168</v>
          </cell>
          <cell r="I32" t="str">
            <v>买2得3</v>
          </cell>
          <cell r="J32">
            <v>70</v>
          </cell>
          <cell r="K32">
            <v>0.375</v>
          </cell>
        </row>
        <row r="33">
          <cell r="C33">
            <v>223517</v>
          </cell>
          <cell r="D33" t="str">
            <v>破壁灵芝孢子粉</v>
          </cell>
          <cell r="E33" t="str">
            <v>2gx10袋</v>
          </cell>
          <cell r="F33" t="str">
            <v>仙芝科技（福建）股份有限公司</v>
          </cell>
          <cell r="G33" t="str">
            <v>袋</v>
          </cell>
          <cell r="H33">
            <v>298</v>
          </cell>
          <cell r="I33" t="str">
            <v>买1得2（得原品）</v>
          </cell>
          <cell r="J33">
            <v>96.85</v>
          </cell>
          <cell r="K33">
            <v>0.35</v>
          </cell>
        </row>
        <row r="34">
          <cell r="C34">
            <v>235087</v>
          </cell>
          <cell r="D34" t="str">
            <v>枸杞子</v>
          </cell>
          <cell r="E34" t="str">
            <v>245g</v>
          </cell>
          <cell r="F34" t="str">
            <v>安徽淮仁堂药业股份有限公司</v>
          </cell>
          <cell r="G34" t="str">
            <v>袋</v>
          </cell>
          <cell r="H34">
            <v>39.8</v>
          </cell>
          <cell r="I34" t="str">
            <v>会员特价：29元/袋</v>
          </cell>
          <cell r="J34">
            <v>18</v>
          </cell>
          <cell r="K34">
            <v>0.379</v>
          </cell>
        </row>
        <row r="35">
          <cell r="C35">
            <v>214822</v>
          </cell>
          <cell r="D35" t="str">
            <v>枸杞子</v>
          </cell>
          <cell r="E35" t="str">
            <v>100g（净制）</v>
          </cell>
          <cell r="F35" t="str">
            <v>四川永天昌中药饮片有限公司</v>
          </cell>
          <cell r="G35" t="str">
            <v>袋</v>
          </cell>
          <cell r="H35">
            <v>25</v>
          </cell>
          <cell r="I35" t="str">
            <v>会员特价：19.8元/袋</v>
          </cell>
          <cell r="J35">
            <v>11.3</v>
          </cell>
          <cell r="K35">
            <v>0.495</v>
          </cell>
        </row>
        <row r="36">
          <cell r="C36">
            <v>124620</v>
          </cell>
          <cell r="D36" t="str">
            <v>黄芪破壁饮片</v>
          </cell>
          <cell r="E36" t="str">
            <v>2g*20袋</v>
          </cell>
          <cell r="F36" t="str">
            <v>中山市中智</v>
          </cell>
          <cell r="G36" t="str">
            <v>罐</v>
          </cell>
          <cell r="H36">
            <v>68</v>
          </cell>
          <cell r="I36" t="str">
            <v>会员特价：39元/罐</v>
          </cell>
          <cell r="J36">
            <v>27</v>
          </cell>
          <cell r="K36">
            <v>0.359</v>
          </cell>
        </row>
        <row r="37">
          <cell r="C37">
            <v>124623</v>
          </cell>
          <cell r="D37" t="str">
            <v>当归破壁饮片</v>
          </cell>
          <cell r="E37" t="str">
            <v>2g*20袋</v>
          </cell>
          <cell r="F37" t="str">
            <v>中山市中智</v>
          </cell>
          <cell r="G37" t="str">
            <v>罐</v>
          </cell>
          <cell r="H37">
            <v>70</v>
          </cell>
          <cell r="I37" t="str">
            <v>会员：128元/2盒</v>
          </cell>
          <cell r="J37">
            <v>28</v>
          </cell>
          <cell r="K37">
            <v>0.55</v>
          </cell>
        </row>
        <row r="38">
          <cell r="C38">
            <v>131807</v>
          </cell>
          <cell r="D38" t="str">
            <v>鱼腥草破壁饮片</v>
          </cell>
          <cell r="E38" t="str">
            <v>2g*20袋</v>
          </cell>
          <cell r="F38" t="str">
            <v>中山市中智</v>
          </cell>
          <cell r="G38" t="str">
            <v>罐</v>
          </cell>
          <cell r="H38">
            <v>128</v>
          </cell>
          <cell r="I38" t="str">
            <v>会员：188元/2盒</v>
          </cell>
          <cell r="J38">
            <v>51.2</v>
          </cell>
          <cell r="K38">
            <v>0.55</v>
          </cell>
        </row>
        <row r="39">
          <cell r="C39">
            <v>124630</v>
          </cell>
          <cell r="D39" t="str">
            <v>菊花破壁饮片</v>
          </cell>
          <cell r="E39" t="str">
            <v>1g*20袋</v>
          </cell>
          <cell r="F39" t="str">
            <v>中山市中智</v>
          </cell>
          <cell r="G39" t="str">
            <v>罐</v>
          </cell>
          <cell r="H39">
            <v>85</v>
          </cell>
          <cell r="I39" t="str">
            <v>会员：150元/2盒</v>
          </cell>
          <cell r="J39">
            <v>34</v>
          </cell>
          <cell r="K39">
            <v>0.55</v>
          </cell>
        </row>
        <row r="40">
          <cell r="C40">
            <v>214626</v>
          </cell>
          <cell r="D40" t="str">
            <v>玫瑰桑葚破壁草本</v>
          </cell>
          <cell r="E40" t="str">
            <v>3gx16袋</v>
          </cell>
          <cell r="F40" t="str">
            <v>中山市中智</v>
          </cell>
          <cell r="G40" t="str">
            <v>罐</v>
          </cell>
          <cell r="H40">
            <v>68</v>
          </cell>
          <cell r="I40" t="str">
            <v>买2得3（得赠品）</v>
          </cell>
          <cell r="J40">
            <v>27.2</v>
          </cell>
          <cell r="K40">
            <v>0.55</v>
          </cell>
        </row>
        <row r="41">
          <cell r="C41">
            <v>214104</v>
          </cell>
          <cell r="D41" t="str">
            <v>芡实薏米破壁草本</v>
          </cell>
          <cell r="E41" t="str">
            <v>3gx16袋</v>
          </cell>
          <cell r="F41" t="str">
            <v>中山市中智</v>
          </cell>
          <cell r="G41" t="str">
            <v>罐</v>
          </cell>
          <cell r="H41">
            <v>68</v>
          </cell>
          <cell r="I41" t="str">
            <v>买2得3（得赠品）</v>
          </cell>
          <cell r="J41">
            <v>27.2</v>
          </cell>
          <cell r="K41">
            <v>0.55</v>
          </cell>
        </row>
        <row r="42">
          <cell r="C42">
            <v>214105</v>
          </cell>
          <cell r="D42" t="str">
            <v>酸枣仁百合破壁草本</v>
          </cell>
          <cell r="E42" t="str">
            <v>3gx16袋</v>
          </cell>
          <cell r="F42" t="str">
            <v>中山市中智</v>
          </cell>
          <cell r="G42" t="str">
            <v>罐</v>
          </cell>
          <cell r="H42">
            <v>88</v>
          </cell>
          <cell r="I42" t="str">
            <v>买2得3（得赠品）</v>
          </cell>
          <cell r="J42">
            <v>35.2</v>
          </cell>
          <cell r="K42">
            <v>0.55</v>
          </cell>
        </row>
        <row r="43">
          <cell r="C43">
            <v>131813</v>
          </cell>
          <cell r="D43" t="str">
            <v>茯苓破壁饮片</v>
          </cell>
          <cell r="E43" t="str">
            <v>2g*20袋</v>
          </cell>
          <cell r="F43" t="str">
            <v>中山市中智</v>
          </cell>
          <cell r="G43" t="str">
            <v>罐</v>
          </cell>
          <cell r="H43">
            <v>98</v>
          </cell>
          <cell r="I43" t="str">
            <v>会员：176元/2盒</v>
          </cell>
          <cell r="J43">
            <v>39</v>
          </cell>
          <cell r="K43">
            <v>0.55</v>
          </cell>
        </row>
        <row r="44">
          <cell r="C44">
            <v>185391</v>
          </cell>
          <cell r="D44" t="str">
            <v>菊花（胎菊）</v>
          </cell>
          <cell r="E44" t="str">
            <v>35g</v>
          </cell>
          <cell r="F44" t="str">
            <v>四川德仁堂中药科技股份有限公司</v>
          </cell>
          <cell r="G44" t="str">
            <v>瓶</v>
          </cell>
          <cell r="H44">
            <v>22.8</v>
          </cell>
          <cell r="I44" t="str">
            <v>买2得3（得低价位）</v>
          </cell>
          <cell r="J44">
            <v>10.26</v>
          </cell>
          <cell r="K44">
            <v>0.325</v>
          </cell>
        </row>
        <row r="45">
          <cell r="C45">
            <v>218035</v>
          </cell>
          <cell r="D45" t="str">
            <v>菊花（胎菊）</v>
          </cell>
          <cell r="E45" t="str">
            <v>50g</v>
          </cell>
          <cell r="F45" t="str">
            <v>杭州天诚药业有限公司</v>
          </cell>
          <cell r="G45" t="str">
            <v>瓶</v>
          </cell>
          <cell r="H45">
            <v>28</v>
          </cell>
        </row>
        <row r="45">
          <cell r="J45">
            <v>13.5</v>
          </cell>
          <cell r="K45">
            <v>0.276785714285714</v>
          </cell>
        </row>
        <row r="46">
          <cell r="C46">
            <v>231968</v>
          </cell>
          <cell r="D46" t="str">
            <v>玫瑰花</v>
          </cell>
          <cell r="E46" t="str">
            <v>72g(3gx24袋)净制 塑盒</v>
          </cell>
          <cell r="F46" t="str">
            <v>四川永天昌中药饮片有限公司</v>
          </cell>
          <cell r="G46" t="str">
            <v>盒</v>
          </cell>
          <cell r="H46">
            <v>56</v>
          </cell>
        </row>
        <row r="46">
          <cell r="J46">
            <v>25.2</v>
          </cell>
          <cell r="K46">
            <v>0.325</v>
          </cell>
        </row>
        <row r="47">
          <cell r="C47">
            <v>215618</v>
          </cell>
          <cell r="D47" t="str">
            <v>玫瑰花</v>
          </cell>
          <cell r="E47" t="str">
            <v>50g（净制）</v>
          </cell>
          <cell r="F47" t="str">
            <v>四川永天昌中药饮片有限公司</v>
          </cell>
          <cell r="G47" t="str">
            <v>袋</v>
          </cell>
          <cell r="H47">
            <v>32</v>
          </cell>
        </row>
        <row r="47">
          <cell r="J47">
            <v>14.4</v>
          </cell>
          <cell r="K47">
            <v>0.325</v>
          </cell>
        </row>
        <row r="48">
          <cell r="C48">
            <v>215616</v>
          </cell>
          <cell r="D48" t="str">
            <v>金银花</v>
          </cell>
          <cell r="E48" t="str">
            <v>50g（净制）</v>
          </cell>
          <cell r="F48" t="str">
            <v>四川永天昌中药饮片有限公司</v>
          </cell>
          <cell r="G48" t="str">
            <v>听</v>
          </cell>
          <cell r="H48">
            <v>59</v>
          </cell>
        </row>
        <row r="48">
          <cell r="J48">
            <v>26.6</v>
          </cell>
          <cell r="K48">
            <v>0.323728813559322</v>
          </cell>
        </row>
        <row r="49">
          <cell r="C49">
            <v>215613</v>
          </cell>
          <cell r="D49" t="str">
            <v>金银花</v>
          </cell>
          <cell r="E49" t="str">
            <v>50g（净制）</v>
          </cell>
          <cell r="F49" t="str">
            <v>四川永天昌中药饮片有限公司</v>
          </cell>
          <cell r="G49" t="str">
            <v>袋</v>
          </cell>
          <cell r="H49">
            <v>56</v>
          </cell>
        </row>
        <row r="49">
          <cell r="J49">
            <v>25.2</v>
          </cell>
          <cell r="K49">
            <v>0.325</v>
          </cell>
        </row>
        <row r="50">
          <cell r="C50">
            <v>215611</v>
          </cell>
          <cell r="D50" t="str">
            <v>菊花</v>
          </cell>
          <cell r="E50" t="str">
            <v>50g（杭菊 净制）</v>
          </cell>
          <cell r="F50" t="str">
            <v>四川永天昌中药饮片有限公司</v>
          </cell>
          <cell r="G50" t="str">
            <v>听</v>
          </cell>
          <cell r="H50">
            <v>32</v>
          </cell>
        </row>
        <row r="50">
          <cell r="J50">
            <v>14.4</v>
          </cell>
          <cell r="K50">
            <v>0.325</v>
          </cell>
        </row>
        <row r="51">
          <cell r="C51">
            <v>215608</v>
          </cell>
          <cell r="D51" t="str">
            <v>菊花</v>
          </cell>
          <cell r="E51" t="str">
            <v>100g（杭菊 净制）</v>
          </cell>
          <cell r="F51" t="str">
            <v>四川永天昌中药饮片有限公司</v>
          </cell>
          <cell r="G51" t="str">
            <v>袋</v>
          </cell>
          <cell r="H51">
            <v>55</v>
          </cell>
        </row>
        <row r="51">
          <cell r="J51">
            <v>24.8</v>
          </cell>
          <cell r="K51">
            <v>0.323636363636364</v>
          </cell>
        </row>
        <row r="52">
          <cell r="C52">
            <v>215601</v>
          </cell>
          <cell r="D52" t="str">
            <v>菊花</v>
          </cell>
          <cell r="E52" t="str">
            <v>50g（贡菊 净制）</v>
          </cell>
          <cell r="F52" t="str">
            <v>四川永天昌中药饮片有限公司</v>
          </cell>
          <cell r="G52" t="str">
            <v>听</v>
          </cell>
          <cell r="H52">
            <v>48</v>
          </cell>
        </row>
        <row r="52">
          <cell r="J52">
            <v>27.9</v>
          </cell>
          <cell r="K52">
            <v>0.128125</v>
          </cell>
        </row>
        <row r="53">
          <cell r="C53">
            <v>215596</v>
          </cell>
          <cell r="D53" t="str">
            <v>菊花</v>
          </cell>
          <cell r="E53" t="str">
            <v>50g（贡菊 净制）</v>
          </cell>
          <cell r="F53" t="str">
            <v>四川永天昌中药饮片有限公司</v>
          </cell>
          <cell r="G53" t="str">
            <v>袋</v>
          </cell>
          <cell r="H53">
            <v>46</v>
          </cell>
        </row>
        <row r="53">
          <cell r="J53">
            <v>26.6</v>
          </cell>
          <cell r="K53">
            <v>0.132608695652174</v>
          </cell>
        </row>
        <row r="54">
          <cell r="C54">
            <v>215165</v>
          </cell>
          <cell r="D54" t="str">
            <v>玫瑰花</v>
          </cell>
          <cell r="E54" t="str">
            <v>70g</v>
          </cell>
          <cell r="F54" t="str">
            <v>四川德仁堂中药科技股份有限公司</v>
          </cell>
          <cell r="G54" t="str">
            <v>瓶</v>
          </cell>
          <cell r="H54">
            <v>38</v>
          </cell>
        </row>
        <row r="54">
          <cell r="J54">
            <v>15.2</v>
          </cell>
          <cell r="K54">
            <v>0.4</v>
          </cell>
        </row>
        <row r="55">
          <cell r="C55">
            <v>215143</v>
          </cell>
          <cell r="D55" t="str">
            <v>菊花</v>
          </cell>
          <cell r="E55" t="str">
            <v>25g</v>
          </cell>
          <cell r="F55" t="str">
            <v>四川德仁堂中药科技股份有限公司</v>
          </cell>
          <cell r="G55" t="str">
            <v>瓶</v>
          </cell>
          <cell r="H55">
            <v>28</v>
          </cell>
        </row>
        <row r="55">
          <cell r="J55">
            <v>11.2</v>
          </cell>
          <cell r="K55">
            <v>0.4</v>
          </cell>
        </row>
        <row r="56">
          <cell r="C56">
            <v>215135</v>
          </cell>
          <cell r="D56" t="str">
            <v>金银花</v>
          </cell>
          <cell r="E56" t="str">
            <v>45g</v>
          </cell>
          <cell r="F56" t="str">
            <v>四川德仁堂中药科技股份有限公司</v>
          </cell>
          <cell r="G56" t="str">
            <v>瓶</v>
          </cell>
          <cell r="H56">
            <v>56</v>
          </cell>
        </row>
        <row r="56">
          <cell r="J56">
            <v>22.4</v>
          </cell>
          <cell r="K56">
            <v>0.4</v>
          </cell>
        </row>
        <row r="57">
          <cell r="C57">
            <v>214837</v>
          </cell>
          <cell r="D57" t="str">
            <v>玫瑰花</v>
          </cell>
          <cell r="E57" t="str">
            <v>80g（净制）</v>
          </cell>
          <cell r="F57" t="str">
            <v>四川永天昌中药饮片有限公司</v>
          </cell>
          <cell r="G57" t="str">
            <v>听</v>
          </cell>
          <cell r="H57">
            <v>52</v>
          </cell>
        </row>
        <row r="57">
          <cell r="J57">
            <v>23.4</v>
          </cell>
          <cell r="K57">
            <v>0.325</v>
          </cell>
        </row>
        <row r="58">
          <cell r="C58">
            <v>211591</v>
          </cell>
          <cell r="D58" t="str">
            <v>菊花(贡菊)</v>
          </cell>
          <cell r="E58" t="str">
            <v>15g</v>
          </cell>
          <cell r="F58" t="str">
            <v>安徽淮仁堂药业股份有限公司</v>
          </cell>
          <cell r="G58" t="str">
            <v>盒</v>
          </cell>
          <cell r="H58">
            <v>9.9</v>
          </cell>
        </row>
        <row r="58">
          <cell r="J58">
            <v>4.9</v>
          </cell>
          <cell r="K58">
            <v>0.257575757575758</v>
          </cell>
        </row>
        <row r="59">
          <cell r="C59">
            <v>201047</v>
          </cell>
          <cell r="D59" t="str">
            <v>贡菊</v>
          </cell>
          <cell r="E59" t="str">
            <v>25g</v>
          </cell>
          <cell r="F59" t="str">
            <v>安徽九合堂国药有限公司</v>
          </cell>
          <cell r="G59" t="str">
            <v>瓶</v>
          </cell>
          <cell r="H59">
            <v>27.5</v>
          </cell>
        </row>
        <row r="59">
          <cell r="J59">
            <v>10.9</v>
          </cell>
          <cell r="K59">
            <v>0.405454545454545</v>
          </cell>
        </row>
        <row r="60">
          <cell r="C60">
            <v>199876</v>
          </cell>
          <cell r="D60" t="str">
            <v>金银花</v>
          </cell>
          <cell r="E60" t="str">
            <v>25g（特选）</v>
          </cell>
          <cell r="F60" t="str">
            <v>安徽九合堂国药有限公司</v>
          </cell>
          <cell r="G60" t="str">
            <v>瓶</v>
          </cell>
          <cell r="H60">
            <v>25</v>
          </cell>
        </row>
        <row r="60">
          <cell r="J60">
            <v>11.5</v>
          </cell>
          <cell r="K60">
            <v>0.31</v>
          </cell>
        </row>
        <row r="61">
          <cell r="C61">
            <v>199863</v>
          </cell>
          <cell r="D61" t="str">
            <v>贡菊</v>
          </cell>
          <cell r="E61" t="str">
            <v>50g</v>
          </cell>
          <cell r="F61" t="str">
            <v>安徽九合堂国药有限公司</v>
          </cell>
          <cell r="G61" t="str">
            <v>瓶</v>
          </cell>
          <cell r="H61">
            <v>39.8</v>
          </cell>
        </row>
        <row r="61">
          <cell r="J61">
            <v>19</v>
          </cell>
          <cell r="K61">
            <v>0.28391959798995</v>
          </cell>
        </row>
        <row r="62">
          <cell r="C62">
            <v>199862</v>
          </cell>
          <cell r="D62" t="str">
            <v>玫瑰花</v>
          </cell>
          <cell r="E62" t="str">
            <v>30g</v>
          </cell>
          <cell r="F62" t="str">
            <v>安徽九合堂国药有限公司</v>
          </cell>
          <cell r="G62" t="str">
            <v>瓶</v>
          </cell>
          <cell r="H62">
            <v>15</v>
          </cell>
        </row>
        <row r="62">
          <cell r="J62">
            <v>7</v>
          </cell>
          <cell r="K62">
            <v>0.3</v>
          </cell>
        </row>
        <row r="63">
          <cell r="C63">
            <v>199552</v>
          </cell>
          <cell r="D63" t="str">
            <v>玫瑰花</v>
          </cell>
          <cell r="E63" t="str">
            <v>80g</v>
          </cell>
          <cell r="F63" t="str">
            <v>云南向辉药业有限公司</v>
          </cell>
          <cell r="G63" t="str">
            <v>瓶</v>
          </cell>
          <cell r="H63">
            <v>30</v>
          </cell>
        </row>
        <row r="63">
          <cell r="J63">
            <v>13</v>
          </cell>
          <cell r="K63">
            <v>0.35</v>
          </cell>
        </row>
        <row r="64">
          <cell r="C64">
            <v>199139</v>
          </cell>
          <cell r="D64" t="str">
            <v>玫瑰花</v>
          </cell>
          <cell r="E64" t="str">
            <v>30克（净制）</v>
          </cell>
          <cell r="F64" t="str">
            <v>重庆中药饮片厂有限公司</v>
          </cell>
          <cell r="G64" t="str">
            <v>瓶</v>
          </cell>
          <cell r="H64">
            <v>15.6</v>
          </cell>
        </row>
        <row r="64">
          <cell r="J64">
            <v>7.1</v>
          </cell>
          <cell r="K64">
            <v>0.317307692307692</v>
          </cell>
        </row>
        <row r="65">
          <cell r="C65">
            <v>199136</v>
          </cell>
          <cell r="D65" t="str">
            <v>菊花</v>
          </cell>
          <cell r="E65" t="str">
            <v>贡菊20克（净制）</v>
          </cell>
          <cell r="F65" t="str">
            <v>重庆中药饮片厂有限公司</v>
          </cell>
          <cell r="G65" t="str">
            <v>瓶</v>
          </cell>
          <cell r="H65">
            <v>14.5</v>
          </cell>
        </row>
        <row r="65">
          <cell r="J65">
            <v>7.4</v>
          </cell>
          <cell r="K65">
            <v>0.23448275862069</v>
          </cell>
        </row>
        <row r="66">
          <cell r="C66">
            <v>199125</v>
          </cell>
          <cell r="D66" t="str">
            <v>菊花</v>
          </cell>
          <cell r="E66" t="str">
            <v>杭菊20克（净制）</v>
          </cell>
          <cell r="F66" t="str">
            <v>重庆中药饮片厂有限公司</v>
          </cell>
          <cell r="G66" t="str">
            <v>瓶</v>
          </cell>
          <cell r="H66">
            <v>13.8</v>
          </cell>
        </row>
        <row r="66">
          <cell r="J66">
            <v>6.2</v>
          </cell>
          <cell r="K66">
            <v>0.326086956521739</v>
          </cell>
        </row>
        <row r="67">
          <cell r="C67">
            <v>199121</v>
          </cell>
          <cell r="D67" t="str">
            <v>金银花</v>
          </cell>
          <cell r="E67" t="str">
            <v>20克（净制）</v>
          </cell>
          <cell r="F67" t="str">
            <v>重庆中药饮片厂有限公司</v>
          </cell>
          <cell r="G67" t="str">
            <v>瓶</v>
          </cell>
          <cell r="H67">
            <v>25.5</v>
          </cell>
        </row>
        <row r="67">
          <cell r="J67">
            <v>11.5</v>
          </cell>
          <cell r="K67">
            <v>0.323529411764706</v>
          </cell>
        </row>
        <row r="68">
          <cell r="C68">
            <v>188284</v>
          </cell>
          <cell r="D68" t="str">
            <v>玫瑰花</v>
          </cell>
          <cell r="E68" t="str">
            <v>65g</v>
          </cell>
          <cell r="F68" t="str">
            <v>安徽淮仁堂药业股份有限公司</v>
          </cell>
          <cell r="G68" t="str">
            <v>罐</v>
          </cell>
          <cell r="H68">
            <v>33</v>
          </cell>
        </row>
        <row r="68">
          <cell r="J68">
            <v>15.5</v>
          </cell>
          <cell r="K68">
            <v>0.295454545454545</v>
          </cell>
        </row>
        <row r="69">
          <cell r="C69">
            <v>179440</v>
          </cell>
          <cell r="D69" t="str">
            <v>茉莉花</v>
          </cell>
          <cell r="E69" t="str">
            <v>35g</v>
          </cell>
          <cell r="F69" t="str">
            <v>湖北金贵中药饮片有限公司</v>
          </cell>
          <cell r="G69" t="str">
            <v>罐</v>
          </cell>
          <cell r="H69">
            <v>24</v>
          </cell>
        </row>
        <row r="69">
          <cell r="J69">
            <v>10.9</v>
          </cell>
          <cell r="K69">
            <v>0.31875</v>
          </cell>
        </row>
        <row r="70">
          <cell r="C70">
            <v>169111</v>
          </cell>
          <cell r="D70" t="str">
            <v>菊花(贡菊)</v>
          </cell>
          <cell r="E70" t="str">
            <v>30g</v>
          </cell>
          <cell r="F70" t="str">
            <v>安徽淮仁堂药业股份有限公司</v>
          </cell>
          <cell r="G70" t="str">
            <v>罐</v>
          </cell>
          <cell r="H70">
            <v>45</v>
          </cell>
        </row>
        <row r="70">
          <cell r="J70">
            <v>19.8</v>
          </cell>
          <cell r="K70">
            <v>0.34</v>
          </cell>
        </row>
        <row r="71">
          <cell r="C71">
            <v>165958</v>
          </cell>
          <cell r="D71" t="str">
            <v>金银花</v>
          </cell>
          <cell r="E71" t="str">
            <v>30g</v>
          </cell>
          <cell r="F71" t="str">
            <v>安徽淮仁堂药业股份有限公司</v>
          </cell>
          <cell r="G71" t="str">
            <v>罐</v>
          </cell>
          <cell r="H71">
            <v>39.8</v>
          </cell>
        </row>
        <row r="71">
          <cell r="J71">
            <v>17.9</v>
          </cell>
          <cell r="K71">
            <v>0.325376884422111</v>
          </cell>
        </row>
        <row r="72">
          <cell r="C72">
            <v>124630</v>
          </cell>
          <cell r="D72" t="str">
            <v>菊花破壁饮片</v>
          </cell>
          <cell r="E72" t="str">
            <v>1gx20袋</v>
          </cell>
          <cell r="F72" t="str">
            <v>中山市中智中药饮片有限公司</v>
          </cell>
          <cell r="G72" t="str">
            <v>盒</v>
          </cell>
          <cell r="H72">
            <v>85</v>
          </cell>
        </row>
        <row r="72">
          <cell r="J72">
            <v>34</v>
          </cell>
          <cell r="K72">
            <v>0.4</v>
          </cell>
        </row>
        <row r="73">
          <cell r="C73">
            <v>124625</v>
          </cell>
          <cell r="D73" t="str">
            <v>玫瑰花破壁饮片</v>
          </cell>
          <cell r="E73" t="str">
            <v>1gx20袋</v>
          </cell>
          <cell r="F73" t="str">
            <v>中山市中智中药饮片有限公司</v>
          </cell>
          <cell r="G73" t="str">
            <v>盒</v>
          </cell>
          <cell r="H73">
            <v>90</v>
          </cell>
        </row>
        <row r="73">
          <cell r="J73">
            <v>36</v>
          </cell>
          <cell r="K73">
            <v>0.4</v>
          </cell>
        </row>
        <row r="74">
          <cell r="C74">
            <v>124620</v>
          </cell>
          <cell r="D74" t="str">
            <v>黄芪破壁饮片</v>
          </cell>
          <cell r="E74" t="str">
            <v>2g*20袋</v>
          </cell>
          <cell r="F74" t="str">
            <v>中山市中智药业集团有限公司</v>
          </cell>
          <cell r="G74" t="str">
            <v>盒</v>
          </cell>
          <cell r="H74">
            <v>68</v>
          </cell>
        </row>
        <row r="74">
          <cell r="J74">
            <v>27</v>
          </cell>
          <cell r="K74">
            <v>0.404411764705882</v>
          </cell>
        </row>
        <row r="75">
          <cell r="C75">
            <v>99948</v>
          </cell>
          <cell r="D75" t="str">
            <v>金银花</v>
          </cell>
          <cell r="E75" t="str">
            <v>50g净制（桐君阁）</v>
          </cell>
          <cell r="F75" t="str">
            <v>重庆中药饮片厂有限公司</v>
          </cell>
          <cell r="G75" t="str">
            <v>袋</v>
          </cell>
          <cell r="H75">
            <v>55</v>
          </cell>
        </row>
        <row r="75">
          <cell r="J75">
            <v>24.8</v>
          </cell>
          <cell r="K75">
            <v>0.323636363636364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P13" sqref="P13"/>
    </sheetView>
  </sheetViews>
  <sheetFormatPr defaultColWidth="9" defaultRowHeight="12"/>
  <cols>
    <col min="1" max="1" width="7" style="1" customWidth="1"/>
    <col min="2" max="2" width="9" style="2"/>
    <col min="3" max="3" width="14" style="1" customWidth="1"/>
    <col min="4" max="4" width="14.375" style="1" customWidth="1"/>
    <col min="5" max="5" width="5.125" style="2" customWidth="1"/>
    <col min="6" max="6" width="10.75" style="1" customWidth="1"/>
    <col min="7" max="8" width="9" style="2"/>
    <col min="9" max="9" width="19.625" style="3" customWidth="1"/>
    <col min="10" max="11" width="11.625" style="1" customWidth="1"/>
    <col min="12" max="12" width="9" style="2"/>
    <col min="13" max="16384" width="9" style="1"/>
  </cols>
  <sheetData>
    <row r="1" spans="1:12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2" t="s">
        <v>8</v>
      </c>
      <c r="J1" s="13" t="s">
        <v>9</v>
      </c>
      <c r="K1" s="13" t="s">
        <v>10</v>
      </c>
      <c r="L1" s="4" t="s">
        <v>11</v>
      </c>
    </row>
    <row r="2" spans="1:12">
      <c r="A2" s="6">
        <v>1</v>
      </c>
      <c r="B2" s="6">
        <v>235087</v>
      </c>
      <c r="C2" s="7" t="s">
        <v>12</v>
      </c>
      <c r="D2" s="7" t="s">
        <v>13</v>
      </c>
      <c r="E2" s="6" t="s">
        <v>14</v>
      </c>
      <c r="F2" s="7" t="s">
        <v>15</v>
      </c>
      <c r="G2" s="6">
        <v>18</v>
      </c>
      <c r="H2" s="6">
        <v>39.8</v>
      </c>
      <c r="I2" s="12" t="str">
        <f>VLOOKUP(B2,'[1]4月单品奖励'!$C:$I,7,0)</f>
        <v>会员特价：29元/袋</v>
      </c>
      <c r="J2" s="14">
        <f>VLOOKUP(B2,'[1]4月单品奖励'!$C:$K,9,0)</f>
        <v>0.379</v>
      </c>
      <c r="K2" s="14" t="s">
        <v>16</v>
      </c>
      <c r="L2" s="6"/>
    </row>
    <row r="3" spans="1:12">
      <c r="A3" s="6">
        <v>2</v>
      </c>
      <c r="B3" s="6">
        <v>214822</v>
      </c>
      <c r="C3" s="7" t="s">
        <v>12</v>
      </c>
      <c r="D3" s="7" t="s">
        <v>17</v>
      </c>
      <c r="E3" s="6" t="s">
        <v>14</v>
      </c>
      <c r="F3" s="7" t="s">
        <v>18</v>
      </c>
      <c r="G3" s="6">
        <v>11.3</v>
      </c>
      <c r="H3" s="6">
        <v>25</v>
      </c>
      <c r="I3" s="12" t="str">
        <f>VLOOKUP(B3,'[1]4月单品奖励'!$C:$I,7,0)</f>
        <v>会员特价：19.8元/袋</v>
      </c>
      <c r="J3" s="14">
        <f>VLOOKUP(B3,'[1]4月单品奖励'!$C:$K,9,0)</f>
        <v>0.495</v>
      </c>
      <c r="K3" s="14" t="s">
        <v>16</v>
      </c>
      <c r="L3" s="6"/>
    </row>
    <row r="4" spans="1:12">
      <c r="A4" s="6">
        <v>3</v>
      </c>
      <c r="B4" s="6">
        <v>124620</v>
      </c>
      <c r="C4" s="7" t="s">
        <v>19</v>
      </c>
      <c r="D4" s="7" t="s">
        <v>20</v>
      </c>
      <c r="E4" s="6" t="s">
        <v>21</v>
      </c>
      <c r="F4" s="7" t="s">
        <v>22</v>
      </c>
      <c r="G4" s="6">
        <v>27</v>
      </c>
      <c r="H4" s="6">
        <v>68</v>
      </c>
      <c r="I4" s="12" t="str">
        <f>VLOOKUP(B4,'[1]4月单品奖励'!$C:$I,7,0)</f>
        <v>会员特价：39元/罐</v>
      </c>
      <c r="J4" s="14">
        <f>VLOOKUP(B4,'[1]4月单品奖励'!$C:$K,9,0)</f>
        <v>0.359</v>
      </c>
      <c r="K4" s="14" t="s">
        <v>23</v>
      </c>
      <c r="L4" s="6"/>
    </row>
    <row r="5" spans="1:12">
      <c r="A5" s="6">
        <v>4</v>
      </c>
      <c r="B5" s="6">
        <v>124630</v>
      </c>
      <c r="C5" s="7" t="s">
        <v>24</v>
      </c>
      <c r="D5" s="7" t="s">
        <v>25</v>
      </c>
      <c r="E5" s="6" t="s">
        <v>21</v>
      </c>
      <c r="F5" s="7" t="s">
        <v>26</v>
      </c>
      <c r="G5" s="6">
        <v>34</v>
      </c>
      <c r="H5" s="6">
        <v>85</v>
      </c>
      <c r="I5" s="12" t="str">
        <f>VLOOKUP(B5,'[1]4月单品奖励'!$C:$I,7,0)</f>
        <v>会员：150元/2盒</v>
      </c>
      <c r="J5" s="14">
        <f>VLOOKUP(B5,'[1]4月单品奖励'!$C:$K,9,0)</f>
        <v>0.55</v>
      </c>
      <c r="K5" s="14">
        <f>VLOOKUP(B5,'[1]4月挂金奖励'!$C:$J,8,0)</f>
        <v>0.08</v>
      </c>
      <c r="L5" s="6"/>
    </row>
    <row r="6" spans="1:12">
      <c r="A6" s="6">
        <v>5</v>
      </c>
      <c r="B6" s="6">
        <v>185391</v>
      </c>
      <c r="C6" s="7" t="s">
        <v>27</v>
      </c>
      <c r="D6" s="7" t="s">
        <v>28</v>
      </c>
      <c r="E6" s="6" t="s">
        <v>29</v>
      </c>
      <c r="F6" s="7" t="s">
        <v>30</v>
      </c>
      <c r="G6" s="6">
        <v>10.26</v>
      </c>
      <c r="H6" s="6">
        <v>22.8</v>
      </c>
      <c r="I6" s="15" t="str">
        <f>VLOOKUP(B6,'[1]4月单品奖励'!$C:$I,7,0)</f>
        <v>买2得3（得低价位）</v>
      </c>
      <c r="J6" s="14">
        <f>VLOOKUP(B6,'[1]4月单品奖励'!$C:$K,9,0)</f>
        <v>0.325</v>
      </c>
      <c r="K6" s="14">
        <f>VLOOKUP(B6,'[1]4月挂金奖励'!$C:$J,8,0)</f>
        <v>0.08</v>
      </c>
      <c r="L6" s="6" t="s">
        <v>31</v>
      </c>
    </row>
    <row r="7" spans="1:12">
      <c r="A7" s="6">
        <v>6</v>
      </c>
      <c r="B7" s="6">
        <v>218035</v>
      </c>
      <c r="C7" s="7" t="s">
        <v>27</v>
      </c>
      <c r="D7" s="7" t="s">
        <v>32</v>
      </c>
      <c r="E7" s="6" t="s">
        <v>29</v>
      </c>
      <c r="F7" s="7" t="s">
        <v>33</v>
      </c>
      <c r="G7" s="6">
        <v>13.5</v>
      </c>
      <c r="H7" s="6">
        <v>28</v>
      </c>
      <c r="I7" s="16"/>
      <c r="J7" s="14">
        <f>VLOOKUP(B7,'[1]4月单品奖励'!$C:$K,9,0)</f>
        <v>0.276785714285714</v>
      </c>
      <c r="K7" s="14">
        <f>VLOOKUP(B7,'[1]4月挂金奖励'!$C:$J,8,0)</f>
        <v>0.08</v>
      </c>
      <c r="L7" s="6" t="s">
        <v>31</v>
      </c>
    </row>
    <row r="8" spans="1:12">
      <c r="A8" s="6">
        <v>7</v>
      </c>
      <c r="B8" s="6">
        <v>231968</v>
      </c>
      <c r="C8" s="7" t="s">
        <v>34</v>
      </c>
      <c r="D8" s="7" t="s">
        <v>35</v>
      </c>
      <c r="E8" s="6" t="s">
        <v>21</v>
      </c>
      <c r="F8" s="7" t="s">
        <v>18</v>
      </c>
      <c r="G8" s="6">
        <v>25.2</v>
      </c>
      <c r="H8" s="6">
        <v>56</v>
      </c>
      <c r="I8" s="16"/>
      <c r="J8" s="14">
        <f>VLOOKUP(B8,'[1]4月单品奖励'!$C:$K,9,0)</f>
        <v>0.325</v>
      </c>
      <c r="K8" s="14">
        <f>VLOOKUP(B8,'[1]4月挂金奖励'!$C:$J,8,0)</f>
        <v>0.08</v>
      </c>
      <c r="L8" s="6"/>
    </row>
    <row r="9" spans="1:12">
      <c r="A9" s="6">
        <v>8</v>
      </c>
      <c r="B9" s="6">
        <v>215618</v>
      </c>
      <c r="C9" s="7" t="s">
        <v>34</v>
      </c>
      <c r="D9" s="7" t="s">
        <v>36</v>
      </c>
      <c r="E9" s="6" t="s">
        <v>14</v>
      </c>
      <c r="F9" s="7" t="s">
        <v>18</v>
      </c>
      <c r="G9" s="6">
        <v>14.4</v>
      </c>
      <c r="H9" s="6">
        <v>32</v>
      </c>
      <c r="I9" s="16"/>
      <c r="J9" s="14">
        <f>VLOOKUP(B9,'[1]4月单品奖励'!$C:$K,9,0)</f>
        <v>0.325</v>
      </c>
      <c r="K9" s="14">
        <f>VLOOKUP(B9,'[1]4月挂金奖励'!$C:$J,8,0)</f>
        <v>0.08</v>
      </c>
      <c r="L9" s="6"/>
    </row>
    <row r="10" spans="1:12">
      <c r="A10" s="6">
        <v>9</v>
      </c>
      <c r="B10" s="6">
        <v>215616</v>
      </c>
      <c r="C10" s="7" t="s">
        <v>37</v>
      </c>
      <c r="D10" s="7" t="s">
        <v>36</v>
      </c>
      <c r="E10" s="6" t="s">
        <v>38</v>
      </c>
      <c r="F10" s="7" t="s">
        <v>18</v>
      </c>
      <c r="G10" s="6">
        <v>26.6</v>
      </c>
      <c r="H10" s="6">
        <v>59</v>
      </c>
      <c r="I10" s="16"/>
      <c r="J10" s="14">
        <f>VLOOKUP(B10,'[1]4月单品奖励'!$C:$K,9,0)</f>
        <v>0.323728813559322</v>
      </c>
      <c r="K10" s="14">
        <f>VLOOKUP(B10,'[1]4月挂金奖励'!$C:$J,8,0)</f>
        <v>0.08</v>
      </c>
      <c r="L10" s="6"/>
    </row>
    <row r="11" spans="1:12">
      <c r="A11" s="6">
        <v>10</v>
      </c>
      <c r="B11" s="6">
        <v>215613</v>
      </c>
      <c r="C11" s="7" t="s">
        <v>37</v>
      </c>
      <c r="D11" s="7" t="s">
        <v>36</v>
      </c>
      <c r="E11" s="6" t="s">
        <v>14</v>
      </c>
      <c r="F11" s="7" t="s">
        <v>18</v>
      </c>
      <c r="G11" s="6">
        <v>25.2</v>
      </c>
      <c r="H11" s="6">
        <v>56</v>
      </c>
      <c r="I11" s="16"/>
      <c r="J11" s="14">
        <f>VLOOKUP(B11,'[1]4月单品奖励'!$C:$K,9,0)</f>
        <v>0.325</v>
      </c>
      <c r="K11" s="14">
        <f>VLOOKUP(B11,'[1]4月挂金奖励'!$C:$J,8,0)</f>
        <v>0.08</v>
      </c>
      <c r="L11" s="6"/>
    </row>
    <row r="12" spans="1:12">
      <c r="A12" s="6">
        <v>11</v>
      </c>
      <c r="B12" s="6">
        <v>215611</v>
      </c>
      <c r="C12" s="7" t="s">
        <v>39</v>
      </c>
      <c r="D12" s="7" t="s">
        <v>40</v>
      </c>
      <c r="E12" s="6" t="s">
        <v>38</v>
      </c>
      <c r="F12" s="7" t="s">
        <v>18</v>
      </c>
      <c r="G12" s="6">
        <v>14.4</v>
      </c>
      <c r="H12" s="6">
        <v>32</v>
      </c>
      <c r="I12" s="16"/>
      <c r="J12" s="14">
        <f>VLOOKUP(B12,'[1]4月单品奖励'!$C:$K,9,0)</f>
        <v>0.325</v>
      </c>
      <c r="K12" s="14">
        <f>VLOOKUP(B12,'[1]4月挂金奖励'!$C:$J,8,0)</f>
        <v>0.08</v>
      </c>
      <c r="L12" s="6"/>
    </row>
    <row r="13" spans="1:12">
      <c r="A13" s="6">
        <v>12</v>
      </c>
      <c r="B13" s="8">
        <v>215608</v>
      </c>
      <c r="C13" s="9" t="s">
        <v>39</v>
      </c>
      <c r="D13" s="9" t="s">
        <v>41</v>
      </c>
      <c r="E13" s="8" t="s">
        <v>14</v>
      </c>
      <c r="F13" s="9" t="s">
        <v>18</v>
      </c>
      <c r="G13" s="8">
        <v>24.8</v>
      </c>
      <c r="H13" s="8">
        <v>55</v>
      </c>
      <c r="I13" s="16"/>
      <c r="J13" s="17">
        <f>VLOOKUP(B13,'[1]4月单品奖励'!$C:$K,9,0)</f>
        <v>0.323636363636364</v>
      </c>
      <c r="K13" s="14">
        <f>VLOOKUP(B13,'[1]4月挂金奖励'!$C:$J,8,0)</f>
        <v>0.08</v>
      </c>
      <c r="L13" s="8"/>
    </row>
    <row r="14" spans="1:12">
      <c r="A14" s="6">
        <v>13</v>
      </c>
      <c r="B14" s="6">
        <v>215601</v>
      </c>
      <c r="C14" s="7" t="s">
        <v>39</v>
      </c>
      <c r="D14" s="7" t="s">
        <v>42</v>
      </c>
      <c r="E14" s="6" t="s">
        <v>38</v>
      </c>
      <c r="F14" s="7" t="s">
        <v>18</v>
      </c>
      <c r="G14" s="6">
        <v>27.9</v>
      </c>
      <c r="H14" s="6">
        <v>62</v>
      </c>
      <c r="I14" s="12"/>
      <c r="J14" s="18">
        <v>0.327</v>
      </c>
      <c r="K14" s="14">
        <f>VLOOKUP(B14,'[1]4月挂金奖励'!$C:$J,8,0)</f>
        <v>0.08</v>
      </c>
      <c r="L14" s="6"/>
    </row>
    <row r="15" spans="1:12">
      <c r="A15" s="6">
        <v>14</v>
      </c>
      <c r="B15" s="6">
        <v>215596</v>
      </c>
      <c r="C15" s="7" t="s">
        <v>39</v>
      </c>
      <c r="D15" s="7" t="s">
        <v>42</v>
      </c>
      <c r="E15" s="6" t="s">
        <v>14</v>
      </c>
      <c r="F15" s="7" t="s">
        <v>18</v>
      </c>
      <c r="G15" s="6">
        <v>26.6</v>
      </c>
      <c r="H15" s="6">
        <v>59</v>
      </c>
      <c r="I15" s="12"/>
      <c r="J15" s="18">
        <v>0.33</v>
      </c>
      <c r="K15" s="14">
        <f>VLOOKUP(B15,'[1]4月挂金奖励'!$C:$J,8,0)</f>
        <v>0.08</v>
      </c>
      <c r="L15" s="6"/>
    </row>
    <row r="16" spans="1:12">
      <c r="A16" s="6">
        <v>15</v>
      </c>
      <c r="B16" s="10">
        <v>215165</v>
      </c>
      <c r="C16" s="11" t="s">
        <v>34</v>
      </c>
      <c r="D16" s="11" t="s">
        <v>43</v>
      </c>
      <c r="E16" s="10" t="s">
        <v>29</v>
      </c>
      <c r="F16" s="11" t="s">
        <v>30</v>
      </c>
      <c r="G16" s="10">
        <v>15.2</v>
      </c>
      <c r="H16" s="10">
        <v>38</v>
      </c>
      <c r="I16" s="16"/>
      <c r="J16" s="19">
        <f>VLOOKUP(B16,'[1]4月单品奖励'!$C:$K,9,0)</f>
        <v>0.4</v>
      </c>
      <c r="K16" s="14">
        <f>VLOOKUP(B16,'[1]4月挂金奖励'!$C:$J,8,0)</f>
        <v>0.08</v>
      </c>
      <c r="L16" s="10"/>
    </row>
    <row r="17" spans="1:12">
      <c r="A17" s="6">
        <v>16</v>
      </c>
      <c r="B17" s="6">
        <v>215143</v>
      </c>
      <c r="C17" s="7" t="s">
        <v>39</v>
      </c>
      <c r="D17" s="7" t="s">
        <v>44</v>
      </c>
      <c r="E17" s="6" t="s">
        <v>29</v>
      </c>
      <c r="F17" s="7" t="s">
        <v>30</v>
      </c>
      <c r="G17" s="6">
        <v>11.2</v>
      </c>
      <c r="H17" s="6">
        <v>28</v>
      </c>
      <c r="I17" s="16"/>
      <c r="J17" s="14">
        <f>VLOOKUP(B17,'[1]4月单品奖励'!$C:$K,9,0)</f>
        <v>0.4</v>
      </c>
      <c r="K17" s="14">
        <f>VLOOKUP(B17,'[1]4月挂金奖励'!$C:$J,8,0)</f>
        <v>0.08</v>
      </c>
      <c r="L17" s="6"/>
    </row>
    <row r="18" spans="1:12">
      <c r="A18" s="6">
        <v>17</v>
      </c>
      <c r="B18" s="6">
        <v>215135</v>
      </c>
      <c r="C18" s="7" t="s">
        <v>37</v>
      </c>
      <c r="D18" s="7" t="s">
        <v>45</v>
      </c>
      <c r="E18" s="6" t="s">
        <v>29</v>
      </c>
      <c r="F18" s="7" t="s">
        <v>30</v>
      </c>
      <c r="G18" s="6">
        <v>22.4</v>
      </c>
      <c r="H18" s="6">
        <v>56</v>
      </c>
      <c r="I18" s="16"/>
      <c r="J18" s="14">
        <f>VLOOKUP(B18,'[1]4月单品奖励'!$C:$K,9,0)</f>
        <v>0.4</v>
      </c>
      <c r="K18" s="14">
        <f>VLOOKUP(B18,'[1]4月挂金奖励'!$C:$J,8,0)</f>
        <v>0.08</v>
      </c>
      <c r="L18" s="6"/>
    </row>
    <row r="19" spans="1:12">
      <c r="A19" s="6">
        <v>18</v>
      </c>
      <c r="B19" s="6">
        <v>214837</v>
      </c>
      <c r="C19" s="7" t="s">
        <v>34</v>
      </c>
      <c r="D19" s="7" t="s">
        <v>46</v>
      </c>
      <c r="E19" s="6" t="s">
        <v>38</v>
      </c>
      <c r="F19" s="7" t="s">
        <v>18</v>
      </c>
      <c r="G19" s="6">
        <v>23.4</v>
      </c>
      <c r="H19" s="6">
        <v>52</v>
      </c>
      <c r="I19" s="16"/>
      <c r="J19" s="14">
        <f>VLOOKUP(B19,'[1]4月单品奖励'!$C:$K,9,0)</f>
        <v>0.325</v>
      </c>
      <c r="K19" s="14">
        <f>VLOOKUP(B19,'[1]4月挂金奖励'!$C:$J,8,0)</f>
        <v>0.08</v>
      </c>
      <c r="L19" s="6"/>
    </row>
    <row r="20" spans="1:12">
      <c r="A20" s="6">
        <v>19</v>
      </c>
      <c r="B20" s="6">
        <v>211591</v>
      </c>
      <c r="C20" s="7" t="s">
        <v>47</v>
      </c>
      <c r="D20" s="7" t="s">
        <v>48</v>
      </c>
      <c r="E20" s="6" t="s">
        <v>21</v>
      </c>
      <c r="F20" s="7" t="s">
        <v>15</v>
      </c>
      <c r="G20" s="6">
        <v>4.9</v>
      </c>
      <c r="H20" s="6">
        <v>9.9</v>
      </c>
      <c r="I20" s="16"/>
      <c r="J20" s="14">
        <f>VLOOKUP(B20,'[1]4月单品奖励'!$C:$K,9,0)</f>
        <v>0.257575757575758</v>
      </c>
      <c r="K20" s="14">
        <f>VLOOKUP(B20,'[1]4月挂金奖励'!$C:$J,8,0)</f>
        <v>0.08</v>
      </c>
      <c r="L20" s="6"/>
    </row>
    <row r="21" spans="1:12">
      <c r="A21" s="6">
        <v>20</v>
      </c>
      <c r="B21" s="6">
        <v>201047</v>
      </c>
      <c r="C21" s="7" t="s">
        <v>49</v>
      </c>
      <c r="D21" s="7" t="s">
        <v>44</v>
      </c>
      <c r="E21" s="6" t="s">
        <v>29</v>
      </c>
      <c r="F21" s="7" t="s">
        <v>50</v>
      </c>
      <c r="G21" s="6">
        <v>10.9</v>
      </c>
      <c r="H21" s="6">
        <v>27.5</v>
      </c>
      <c r="I21" s="16"/>
      <c r="J21" s="14">
        <f>VLOOKUP(B21,'[1]4月单品奖励'!$C:$K,9,0)</f>
        <v>0.405454545454545</v>
      </c>
      <c r="K21" s="14">
        <f>VLOOKUP(B21,'[1]4月挂金奖励'!$C:$J,8,0)</f>
        <v>0.08</v>
      </c>
      <c r="L21" s="6"/>
    </row>
    <row r="22" spans="1:12">
      <c r="A22" s="6">
        <v>21</v>
      </c>
      <c r="B22" s="6">
        <v>199876</v>
      </c>
      <c r="C22" s="7" t="s">
        <v>37</v>
      </c>
      <c r="D22" s="7" t="s">
        <v>51</v>
      </c>
      <c r="E22" s="6" t="s">
        <v>29</v>
      </c>
      <c r="F22" s="7" t="s">
        <v>50</v>
      </c>
      <c r="G22" s="6">
        <v>11.5</v>
      </c>
      <c r="H22" s="6">
        <v>25</v>
      </c>
      <c r="I22" s="16"/>
      <c r="J22" s="14">
        <f>VLOOKUP(B22,'[1]4月单品奖励'!$C:$K,9,0)</f>
        <v>0.31</v>
      </c>
      <c r="K22" s="14">
        <f>VLOOKUP(B22,'[1]4月挂金奖励'!$C:$J,8,0)</f>
        <v>0.08</v>
      </c>
      <c r="L22" s="6"/>
    </row>
    <row r="23" spans="1:12">
      <c r="A23" s="6">
        <v>22</v>
      </c>
      <c r="B23" s="6">
        <v>199863</v>
      </c>
      <c r="C23" s="7" t="s">
        <v>49</v>
      </c>
      <c r="D23" s="7" t="s">
        <v>32</v>
      </c>
      <c r="E23" s="6" t="s">
        <v>29</v>
      </c>
      <c r="F23" s="7" t="s">
        <v>50</v>
      </c>
      <c r="G23" s="6">
        <v>19</v>
      </c>
      <c r="H23" s="6">
        <v>39.8</v>
      </c>
      <c r="I23" s="16"/>
      <c r="J23" s="14">
        <f>VLOOKUP(B23,'[1]4月单品奖励'!$C:$K,9,0)</f>
        <v>0.28391959798995</v>
      </c>
      <c r="K23" s="14">
        <f>VLOOKUP(B23,'[1]4月挂金奖励'!$C:$J,8,0)</f>
        <v>0.08</v>
      </c>
      <c r="L23" s="6"/>
    </row>
    <row r="24" spans="1:12">
      <c r="A24" s="6">
        <v>23</v>
      </c>
      <c r="B24" s="6">
        <v>199862</v>
      </c>
      <c r="C24" s="7" t="s">
        <v>34</v>
      </c>
      <c r="D24" s="7" t="s">
        <v>52</v>
      </c>
      <c r="E24" s="6" t="s">
        <v>29</v>
      </c>
      <c r="F24" s="7" t="s">
        <v>50</v>
      </c>
      <c r="G24" s="6">
        <v>7</v>
      </c>
      <c r="H24" s="6">
        <v>15</v>
      </c>
      <c r="I24" s="16"/>
      <c r="J24" s="14">
        <f>VLOOKUP(B24,'[1]4月单品奖励'!$C:$K,9,0)</f>
        <v>0.3</v>
      </c>
      <c r="K24" s="14">
        <f>VLOOKUP(B24,'[1]4月挂金奖励'!$C:$J,8,0)</f>
        <v>0.08</v>
      </c>
      <c r="L24" s="6"/>
    </row>
    <row r="25" spans="1:12">
      <c r="A25" s="6">
        <v>24</v>
      </c>
      <c r="B25" s="6">
        <v>199552</v>
      </c>
      <c r="C25" s="7" t="s">
        <v>34</v>
      </c>
      <c r="D25" s="7" t="s">
        <v>53</v>
      </c>
      <c r="E25" s="6" t="s">
        <v>29</v>
      </c>
      <c r="F25" s="7" t="s">
        <v>54</v>
      </c>
      <c r="G25" s="6">
        <v>13</v>
      </c>
      <c r="H25" s="6">
        <v>30</v>
      </c>
      <c r="I25" s="16"/>
      <c r="J25" s="14">
        <f>VLOOKUP(B25,'[1]4月单品奖励'!$C:$K,9,0)</f>
        <v>0.35</v>
      </c>
      <c r="K25" s="14">
        <f>VLOOKUP(B25,'[1]4月挂金奖励'!$C:$J,8,0)</f>
        <v>0.08</v>
      </c>
      <c r="L25" s="6"/>
    </row>
    <row r="26" spans="1:12">
      <c r="A26" s="6">
        <v>25</v>
      </c>
      <c r="B26" s="6">
        <v>199139</v>
      </c>
      <c r="C26" s="7" t="s">
        <v>34</v>
      </c>
      <c r="D26" s="7" t="s">
        <v>55</v>
      </c>
      <c r="E26" s="6" t="s">
        <v>29</v>
      </c>
      <c r="F26" s="7" t="s">
        <v>56</v>
      </c>
      <c r="G26" s="6">
        <v>7.1</v>
      </c>
      <c r="H26" s="6">
        <v>15.6</v>
      </c>
      <c r="I26" s="16"/>
      <c r="J26" s="14">
        <f>VLOOKUP(B26,'[1]4月单品奖励'!$C:$K,9,0)</f>
        <v>0.317307692307692</v>
      </c>
      <c r="K26" s="14">
        <f>VLOOKUP(B26,'[1]4月挂金奖励'!$C:$J,8,0)</f>
        <v>0.08</v>
      </c>
      <c r="L26" s="6"/>
    </row>
    <row r="27" spans="1:12">
      <c r="A27" s="6">
        <v>26</v>
      </c>
      <c r="B27" s="6">
        <v>199136</v>
      </c>
      <c r="C27" s="7" t="s">
        <v>39</v>
      </c>
      <c r="D27" s="7" t="s">
        <v>57</v>
      </c>
      <c r="E27" s="6" t="s">
        <v>29</v>
      </c>
      <c r="F27" s="7" t="s">
        <v>56</v>
      </c>
      <c r="G27" s="6">
        <v>7.4</v>
      </c>
      <c r="H27" s="6">
        <v>14.5</v>
      </c>
      <c r="I27" s="16"/>
      <c r="J27" s="14">
        <f>VLOOKUP(B27,'[1]4月单品奖励'!$C:$K,9,0)</f>
        <v>0.23448275862069</v>
      </c>
      <c r="K27" s="14">
        <f>VLOOKUP(B27,'[1]4月挂金奖励'!$C:$J,8,0)</f>
        <v>0.08</v>
      </c>
      <c r="L27" s="6"/>
    </row>
    <row r="28" spans="1:12">
      <c r="A28" s="6">
        <v>27</v>
      </c>
      <c r="B28" s="6">
        <v>199125</v>
      </c>
      <c r="C28" s="7" t="s">
        <v>39</v>
      </c>
      <c r="D28" s="7" t="s">
        <v>58</v>
      </c>
      <c r="E28" s="6" t="s">
        <v>29</v>
      </c>
      <c r="F28" s="7" t="s">
        <v>56</v>
      </c>
      <c r="G28" s="6">
        <v>6.2</v>
      </c>
      <c r="H28" s="6">
        <v>13.8</v>
      </c>
      <c r="I28" s="16"/>
      <c r="J28" s="14">
        <f>VLOOKUP(B28,'[1]4月单品奖励'!$C:$K,9,0)</f>
        <v>0.326086956521739</v>
      </c>
      <c r="K28" s="14">
        <f>VLOOKUP(B28,'[1]4月挂金奖励'!$C:$J,8,0)</f>
        <v>0.08</v>
      </c>
      <c r="L28" s="6"/>
    </row>
    <row r="29" spans="1:12">
      <c r="A29" s="6">
        <v>28</v>
      </c>
      <c r="B29" s="6">
        <v>199121</v>
      </c>
      <c r="C29" s="7" t="s">
        <v>37</v>
      </c>
      <c r="D29" s="7" t="s">
        <v>59</v>
      </c>
      <c r="E29" s="6" t="s">
        <v>29</v>
      </c>
      <c r="F29" s="7" t="s">
        <v>56</v>
      </c>
      <c r="G29" s="6">
        <v>11.5</v>
      </c>
      <c r="H29" s="6">
        <v>25.5</v>
      </c>
      <c r="I29" s="16"/>
      <c r="J29" s="14">
        <f>VLOOKUP(B29,'[1]4月单品奖励'!$C:$K,9,0)</f>
        <v>0.323529411764706</v>
      </c>
      <c r="K29" s="14">
        <f>VLOOKUP(B29,'[1]4月挂金奖励'!$C:$J,8,0)</f>
        <v>0.08</v>
      </c>
      <c r="L29" s="6"/>
    </row>
    <row r="30" spans="1:12">
      <c r="A30" s="6">
        <v>29</v>
      </c>
      <c r="B30" s="6">
        <v>188284</v>
      </c>
      <c r="C30" s="7" t="s">
        <v>34</v>
      </c>
      <c r="D30" s="7" t="s">
        <v>60</v>
      </c>
      <c r="E30" s="6" t="s">
        <v>61</v>
      </c>
      <c r="F30" s="7" t="s">
        <v>15</v>
      </c>
      <c r="G30" s="6">
        <v>15.5</v>
      </c>
      <c r="H30" s="6">
        <v>33</v>
      </c>
      <c r="I30" s="16"/>
      <c r="J30" s="14">
        <f>VLOOKUP(B30,'[1]4月单品奖励'!$C:$K,9,0)</f>
        <v>0.295454545454545</v>
      </c>
      <c r="K30" s="14">
        <f>VLOOKUP(B30,'[1]4月挂金奖励'!$C:$J,8,0)</f>
        <v>0.08</v>
      </c>
      <c r="L30" s="6"/>
    </row>
    <row r="31" spans="1:12">
      <c r="A31" s="6">
        <v>30</v>
      </c>
      <c r="B31" s="6">
        <v>179440</v>
      </c>
      <c r="C31" s="7" t="s">
        <v>62</v>
      </c>
      <c r="D31" s="7" t="s">
        <v>28</v>
      </c>
      <c r="E31" s="6" t="s">
        <v>61</v>
      </c>
      <c r="F31" s="7" t="s">
        <v>63</v>
      </c>
      <c r="G31" s="6">
        <v>10.9</v>
      </c>
      <c r="H31" s="6">
        <v>24</v>
      </c>
      <c r="I31" s="16"/>
      <c r="J31" s="14">
        <f>VLOOKUP(B31,'[1]4月单品奖励'!$C:$K,9,0)</f>
        <v>0.31875</v>
      </c>
      <c r="K31" s="14">
        <f>VLOOKUP(B31,'[1]4月挂金奖励'!$C:$J,8,0)</f>
        <v>0.08</v>
      </c>
      <c r="L31" s="6"/>
    </row>
    <row r="32" spans="1:12">
      <c r="A32" s="6">
        <v>31</v>
      </c>
      <c r="B32" s="6">
        <v>169111</v>
      </c>
      <c r="C32" s="7" t="s">
        <v>47</v>
      </c>
      <c r="D32" s="7" t="s">
        <v>52</v>
      </c>
      <c r="E32" s="6" t="s">
        <v>61</v>
      </c>
      <c r="F32" s="7" t="s">
        <v>15</v>
      </c>
      <c r="G32" s="6">
        <v>19.8</v>
      </c>
      <c r="H32" s="6">
        <v>45</v>
      </c>
      <c r="I32" s="16"/>
      <c r="J32" s="14">
        <f>VLOOKUP(B32,'[1]4月单品奖励'!$C:$K,9,0)</f>
        <v>0.34</v>
      </c>
      <c r="K32" s="14">
        <f>VLOOKUP(B32,'[1]4月挂金奖励'!$C:$J,8,0)</f>
        <v>0.08</v>
      </c>
      <c r="L32" s="6"/>
    </row>
    <row r="33" spans="1:12">
      <c r="A33" s="6">
        <v>32</v>
      </c>
      <c r="B33" s="6">
        <v>165958</v>
      </c>
      <c r="C33" s="7" t="s">
        <v>37</v>
      </c>
      <c r="D33" s="7" t="s">
        <v>52</v>
      </c>
      <c r="E33" s="6" t="s">
        <v>61</v>
      </c>
      <c r="F33" s="7" t="s">
        <v>15</v>
      </c>
      <c r="G33" s="6">
        <v>17.9</v>
      </c>
      <c r="H33" s="6">
        <v>39.8</v>
      </c>
      <c r="I33" s="16"/>
      <c r="J33" s="14">
        <f>VLOOKUP(B33,'[1]4月单品奖励'!$C:$K,9,0)</f>
        <v>0.325376884422111</v>
      </c>
      <c r="K33" s="14">
        <f>VLOOKUP(B33,'[1]4月挂金奖励'!$C:$J,8,0)</f>
        <v>0.08</v>
      </c>
      <c r="L33" s="6"/>
    </row>
    <row r="34" spans="1:12">
      <c r="A34" s="6">
        <v>33</v>
      </c>
      <c r="B34" s="6">
        <v>124625</v>
      </c>
      <c r="C34" s="7" t="s">
        <v>64</v>
      </c>
      <c r="D34" s="7" t="s">
        <v>25</v>
      </c>
      <c r="E34" s="6" t="s">
        <v>21</v>
      </c>
      <c r="F34" s="7" t="s">
        <v>26</v>
      </c>
      <c r="G34" s="6">
        <v>36</v>
      </c>
      <c r="H34" s="6">
        <v>90</v>
      </c>
      <c r="I34" s="16"/>
      <c r="J34" s="14">
        <f>VLOOKUP(B34,'[1]4月单品奖励'!$C:$K,9,0)</f>
        <v>0.4</v>
      </c>
      <c r="K34" s="14">
        <f>VLOOKUP(B34,'[1]4月挂金奖励'!$C:$J,8,0)</f>
        <v>0.08</v>
      </c>
      <c r="L34" s="6"/>
    </row>
    <row r="35" spans="1:12">
      <c r="A35" s="6">
        <v>34</v>
      </c>
      <c r="B35" s="6">
        <v>99948</v>
      </c>
      <c r="C35" s="7" t="s">
        <v>37</v>
      </c>
      <c r="D35" s="7" t="s">
        <v>65</v>
      </c>
      <c r="E35" s="6" t="s">
        <v>14</v>
      </c>
      <c r="F35" s="7" t="s">
        <v>56</v>
      </c>
      <c r="G35" s="6">
        <v>24.8</v>
      </c>
      <c r="H35" s="6">
        <v>55</v>
      </c>
      <c r="I35" s="20"/>
      <c r="J35" s="14">
        <f>VLOOKUP(B35,'[1]4月单品奖励'!$C:$K,9,0)</f>
        <v>0.323636363636364</v>
      </c>
      <c r="K35" s="14">
        <f>VLOOKUP(B35,'[1]4月挂金奖励'!$C:$J,8,0)</f>
        <v>0.08</v>
      </c>
      <c r="L35" s="6"/>
    </row>
  </sheetData>
  <mergeCells count="1">
    <mergeCell ref="I6:I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2022-03-28T10:13:00Z</dcterms:created>
  <dcterms:modified xsi:type="dcterms:W3CDTF">2022-04-01T01:59:14Z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EAE3ED0DFCAE47049D5970789C8662CC</vt:lpwstr>
  </property>
  <property fmtid="{D5CDD505-2E9C-101B-9397-08002B2CF9AE}" pid="3" name="KSOProductBuildVer">
    <vt:lpwstr>2052-11.1.0.10700</vt:lpwstr>
  </property>
</Properties>
</file>