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<sst xmlns="http://schemas.openxmlformats.org/spreadsheetml/2006/main" count="878" uniqueCount="361">
  <si>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</si>
  <si>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</si>
  <si>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</si>
  <si>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</si>
  <si>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</si>
  <si>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</si>
  <si>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</si>
  <si>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</si>
  <si>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</si>
  <si>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</si>
  <si>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</si>
  <si>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</si>
  <si>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</si>
  <si>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</si>
  <si>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</si>
  <si>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</si>
  <si>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</si>
  <si>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</si>
  <si>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</si>
  <si>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</si>
  <si>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</si>
  <si>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</si>
  <si>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</si>
  <si>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</si>
  <si>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</si>
  <si>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</si>
  <si>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</si>
  <si>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</si>
  <si>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</si>
  <si>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</si>
  <si>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</si>
  <si>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</si>
  <si>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</si>
  <si>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</si>
  <si>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</si>
  <si>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</si>
  <si>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培华东路药店</t>
  </si>
  <si>
    <t>城中片区</t>
  </si>
  <si>
    <t>12月完成内购、11月处罚减免</t>
  </si>
  <si>
    <t>怀远店</t>
  </si>
  <si>
    <t>城郊二片</t>
  </si>
  <si>
    <t>12月任务已完成</t>
  </si>
  <si>
    <t>12月完成任务、11月处罚减免</t>
  </si>
  <si>
    <t>三江店</t>
  </si>
  <si>
    <t>旗舰店</t>
  </si>
  <si>
    <t>旗舰片区</t>
  </si>
  <si>
    <t>未完成12月任务及内购</t>
  </si>
  <si>
    <t>红星店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</si>
  <si>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</si>
  <si>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</si>
  <si>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</si>
  <si>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</si>
  <si>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</si>
  <si>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</si>
  <si>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</si>
  <si>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</si>
  <si>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</si>
  <si>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</si>
  <si>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</si>
  <si>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</si>
  <si>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</si>
  <si>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</si>
  <si>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</si>
  <si>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</si>
  <si>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</si>
  <si>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</si>
  <si>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</si>
  <si>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</si>
  <si>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</si>
  <si>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</si>
  <si>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</si>
  <si>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</si>
  <si>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</si>
  <si>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</si>
  <si>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</si>
  <si>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</si>
  <si>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</si>
  <si>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</si>
  <si>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</si>
  <si>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</si>
  <si>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</si>
  <si>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</si>
  <si>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</si>
  <si>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</si>
  <si>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</si>
  <si>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</si>
  <si>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</si>
  <si>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</si>
  <si>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</si>
  <si>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</si>
  <si>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</si>
  <si>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</si>
  <si>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</si>
  <si>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</si>
  <si>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</si>
  <si>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</si>
  <si>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</si>
  <si>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</si>
  <si>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</si>
  <si>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</si>
  <si>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</si>
  <si>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</si>
  <si>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</si>
  <si>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</si>
  <si>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</si>
  <si>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</si>
  <si>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</si>
  <si>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</si>
  <si>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</si>
  <si>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</si>
  <si>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</si>
  <si>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</si>
  <si>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</si>
  <si>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</si>
  <si>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</si>
  <si>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</si>
  <si>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</si>
  <si>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</si>
  <si>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</si>
  <si>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</si>
  <si>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</si>
  <si>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</si>
  <si>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</si>
  <si>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</si>
  <si>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</si>
  <si>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</si>
  <si>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</si>
  <si>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</si>
  <si>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</si>
  <si>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</si>
  <si>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</si>
  <si>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</si>
  <si>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</si>
  <si>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</si>
  <si>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</si>
  <si>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</si>
  <si>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</si>
  <si>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</si>
  <si>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</si>
  <si>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</si>
  <si>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</si>
  <si>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</si>
  <si>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</si>
  <si>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</si>
  <si>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</si>
  <si>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</si>
  <si>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</si>
  <si>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</si>
  <si>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</si>
  <si>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</si>
  <si>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</si>
  <si>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</si>
  <si>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</si>
  <si>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</si>
  <si>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</si>
  <si>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</si>
  <si>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</si>
  <si>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</si>
  <si>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</si>
  <si>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</si>
  <si>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</si>
  <si>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</si>
  <si>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</si>
  <si>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</si>
  <si>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</si>
  <si>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</si>
  <si>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</si>
  <si>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</si>
  <si>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</si>
  <si>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</si>
  <si>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</si>
  <si>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</si>
  <si>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</si>
  <si>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</si>
  <si>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</si>
  <si>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</si>
  <si>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</si>
  <si>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</si>
  <si>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</si>
  <si>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</si>
  <si>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</si>
  <si>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</si>
  <si>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</si>
  <si>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</si>
  <si>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</si>
  <si>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</si>
  <si>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</si>
  <si>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</si>
  <si>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</si>
  <si>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</si>
  <si>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</si>
  <si>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</si>
  <si>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</si>
  <si>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</si>
  <si>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</si>
  <si>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</si>
  <si>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</si>
  <si>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</si>
  <si>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</si>
  <si>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</si>
  <si>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</si>
  <si>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</si>
  <si>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</si>
  <si>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</si>
  <si>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</si>
  <si>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</si>
  <si>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</si>
  <si>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</si>
  <si>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</si>
  <si>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</si>
  <si>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</si>
  <si>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</si>
  <si>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</si>
  <si>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</si>
  <si>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</si>
  <si>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</si>
  <si>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</si>
  <si>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</si>
  <si>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</si>
  <si>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</si>
  <si>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</si>
  <si>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</si>
  <si>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</si>
  <si>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</si>
  <si>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</si>
  <si>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</si>
  <si>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</si>
  <si>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</si>
  <si>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</si>
  <si>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</si>
  <si>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</si>
  <si>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</si>
  <si>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</si>
  <si>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</si>
  <si>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</si>
  <si>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</si>
  <si>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</si>
  <si>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</si>
  <si>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</si>
  <si>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</si>
  <si>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</si>
  <si>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</si>
  <si>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</si>
  <si>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</si>
  <si>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</si>
  <si>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</si>
  <si>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</si>
  <si>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</si>
  <si>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</si>
  <si>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</si>
  <si>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</si>
  <si>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</si>
  <si>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</si>
  <si>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</si>
  <si>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</si>
  <si>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</si>
  <si>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</si>
  <si>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</si>
  <si>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</si>
  <si>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</si>
  <si>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</si>
  <si>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</si>
  <si>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</si>
  <si>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</si>
  <si>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</si>
  <si>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</si>
  <si>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</si>
  <si>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</si>
  <si>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</si>
  <si>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</si>
  <si>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</si>
  <si>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</si>
  <si>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</si>
  <si>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</si>
  <si>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</si>
  <si>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</si>
  <si>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</si>
  <si>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</si>
  <si>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</si>
  <si>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</si>
  <si>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</si>
  <si>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</si>
  <si>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</si>
  <si>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</si>
  <si>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</si>
  <si>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</si>
  <si>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</si>
  <si>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</si>
  <si>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</si>
  <si>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</si>
  <si>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</si>
  <si>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</si>
  <si>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</si>
  <si>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</si>
  <si>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</si>
  <si>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</si>
  <si>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</si>
  <si>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</si>
  <si>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</si>
  <si>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</si>
  <si>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</si>
  <si>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</si>
  <si>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</si>
  <si>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</si>
  <si>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</si>
  <si>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</si>
  <si>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</si>
  <si>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</si>
  <si>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</si>
  <si>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</si>
  <si>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</si>
  <si>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</si>
  <si>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</si>
  <si>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</si>
  <si>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</si>
  <si>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</si>
  <si>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</si>
  <si>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</si>
  <si>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</si>
  <si>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</si>
  <si>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</si>
  <si>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</si>
  <si>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</si>
  <si>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</si>
  <si>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</si>
  <si>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</si>
  <si>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</si>
  <si>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</si>
  <si>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</si>
  <si>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</si>
  <si>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</si>
  <si>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</si>
  <si>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</si>
  <si>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</si>
  <si>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</si>
  <si>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</si>
  <si>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</si>
  <si>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</si>
  <si>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</si>
  <si>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</si>
  <si>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</si>
  <si>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</si>
  <si>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</si>
  <si>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</si>
  <si>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</si>
  <si>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</si>
  <si>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</si>
  <si>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</si>
  <si>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</si>
  <si>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</si>
  <si>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</si>
  <si>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</si>
  <si>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</si>
  <si>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</si>
  <si>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</si>
  <si>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</si>
  <si>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</si>
  <si>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</si>
  <si>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</si>
  <si>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培华东路</t>
  </si>
  <si>
    <t>朱丹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</si>
</sst>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15" borderId="9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2" fillId="26" borderId="14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4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V1" activePane="topRight" state="frozen"/>
      <selection/>
      <selection pane="topRight" activeCell="AB4" sqref="AB4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125</v>
      </c>
      <c r="B4" s="20">
        <v>114844</v>
      </c>
      <c r="C4" s="21" t="s">
        <v>36</v>
      </c>
      <c r="D4" s="20" t="s">
        <v>37</v>
      </c>
      <c r="E4" s="55">
        <v>20</v>
      </c>
      <c r="F4" s="56">
        <v>37</v>
      </c>
      <c r="G4" s="56">
        <v>0</v>
      </c>
      <c r="H4" s="57">
        <v>37</v>
      </c>
      <c r="I4" s="70">
        <v>27</v>
      </c>
      <c r="J4" s="71">
        <f>H4-I4+P4</f>
        <v>13</v>
      </c>
      <c r="K4" s="72">
        <f>J4-E4</f>
        <v>-7</v>
      </c>
      <c r="L4" s="73">
        <f>K4*10</f>
        <v>-70</v>
      </c>
      <c r="M4" s="74">
        <f>(F4-I4-Q4)*25</f>
        <v>25</v>
      </c>
      <c r="N4" s="74">
        <f>(G4-R4)*40</f>
        <v>0</v>
      </c>
      <c r="O4" s="57">
        <f>M4+N4</f>
        <v>25</v>
      </c>
      <c r="P4" s="57">
        <v>3</v>
      </c>
      <c r="Q4" s="56">
        <v>9</v>
      </c>
      <c r="R4" s="56">
        <v>0</v>
      </c>
      <c r="S4" s="57">
        <v>9</v>
      </c>
      <c r="T4" s="56">
        <v>3</v>
      </c>
      <c r="U4" s="82">
        <f>T4*3</f>
        <v>9</v>
      </c>
      <c r="V4" s="83">
        <v>0</v>
      </c>
      <c r="W4" s="84">
        <v>9</v>
      </c>
      <c r="X4" s="85">
        <v>15</v>
      </c>
      <c r="Y4" s="56">
        <v>-141</v>
      </c>
      <c r="Z4" s="85">
        <v>0</v>
      </c>
      <c r="AA4" s="96" t="s">
        <v>38</v>
      </c>
      <c r="AB4" s="97">
        <f>O4+X4</f>
        <v>40</v>
      </c>
      <c r="AC4" s="97">
        <f>L4+Z4</f>
        <v>-70</v>
      </c>
    </row>
    <row r="5" customHeight="1" spans="1:29">
      <c r="A5" s="20">
        <v>2</v>
      </c>
      <c r="B5" s="20">
        <v>54</v>
      </c>
      <c r="C5" s="21" t="s">
        <v>39</v>
      </c>
      <c r="D5" s="20" t="s">
        <v>40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4">
        <f t="shared" ref="M5:M36" si="1">(F5-I5-Q5)*25</f>
        <v>250</v>
      </c>
      <c r="N5" s="74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4" t="s">
        <v>41</v>
      </c>
      <c r="W5" s="86" t="s">
        <v>41</v>
      </c>
      <c r="X5" s="85">
        <v>35</v>
      </c>
      <c r="Y5" s="56">
        <v>-129</v>
      </c>
      <c r="Z5" s="85">
        <v>0</v>
      </c>
      <c r="AA5" s="98" t="s">
        <v>42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43</v>
      </c>
      <c r="D6" s="20" t="s">
        <v>40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2">
        <f t="shared" ref="K5:K36" si="7">J6-E6</f>
        <v>-4</v>
      </c>
      <c r="L6" s="73">
        <f>K6*10</f>
        <v>-40</v>
      </c>
      <c r="M6" s="74">
        <f t="shared" si="1"/>
        <v>25</v>
      </c>
      <c r="N6" s="74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3">
        <v>4</v>
      </c>
      <c r="W6" s="70">
        <v>6</v>
      </c>
      <c r="X6" s="85">
        <v>5</v>
      </c>
      <c r="Y6" s="56">
        <v>-117</v>
      </c>
      <c r="Z6" s="85">
        <v>0</v>
      </c>
      <c r="AA6" s="96" t="s">
        <v>38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4">
        <v>0</v>
      </c>
      <c r="L7" s="71">
        <f>K7*10</f>
        <v>0</v>
      </c>
      <c r="M7" s="74">
        <f t="shared" si="1"/>
        <v>400</v>
      </c>
      <c r="N7" s="74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7">
        <v>-30</v>
      </c>
      <c r="W7" s="70">
        <v>39</v>
      </c>
      <c r="X7" s="85">
        <v>115</v>
      </c>
      <c r="Y7" s="56">
        <v>-255</v>
      </c>
      <c r="Z7" s="99">
        <v>-255</v>
      </c>
      <c r="AA7" s="100" t="s">
        <v>46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47</v>
      </c>
      <c r="D8" s="20" t="s">
        <v>37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2">
        <f t="shared" si="7"/>
        <v>-9</v>
      </c>
      <c r="L8" s="73">
        <f>K8*10</f>
        <v>-90</v>
      </c>
      <c r="M8" s="74">
        <f t="shared" si="1"/>
        <v>0</v>
      </c>
      <c r="N8" s="74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2">
        <f t="shared" si="4"/>
        <v>6</v>
      </c>
      <c r="V8" s="83">
        <v>0</v>
      </c>
      <c r="W8" s="84">
        <v>6</v>
      </c>
      <c r="X8" s="85">
        <v>35</v>
      </c>
      <c r="Y8" s="56">
        <v>-99</v>
      </c>
      <c r="Z8" s="85">
        <v>0</v>
      </c>
      <c r="AA8" s="96" t="s">
        <v>38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4">
        <f t="shared" si="1"/>
        <v>525</v>
      </c>
      <c r="N9" s="74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4" t="s">
        <v>41</v>
      </c>
      <c r="W9" s="86" t="s">
        <v>41</v>
      </c>
      <c r="X9" s="85">
        <v>95</v>
      </c>
      <c r="Y9" s="56">
        <v>-63</v>
      </c>
      <c r="Z9" s="85">
        <v>0</v>
      </c>
      <c r="AA9" s="98" t="s">
        <v>42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40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2">
        <f t="shared" si="7"/>
        <v>-4</v>
      </c>
      <c r="L10" s="73">
        <f>K10*10</f>
        <v>-40</v>
      </c>
      <c r="M10" s="74">
        <f t="shared" si="1"/>
        <v>250</v>
      </c>
      <c r="N10" s="74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3">
        <v>0</v>
      </c>
      <c r="W10" s="70">
        <v>6</v>
      </c>
      <c r="X10" s="85">
        <v>130</v>
      </c>
      <c r="Y10" s="56">
        <v>-72</v>
      </c>
      <c r="Z10" s="85">
        <v>0</v>
      </c>
      <c r="AA10" s="96" t="s">
        <v>38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37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2">
        <f t="shared" si="7"/>
        <v>-1</v>
      </c>
      <c r="L11" s="73">
        <f>K11*10</f>
        <v>-10</v>
      </c>
      <c r="M11" s="74">
        <f t="shared" si="1"/>
        <v>50</v>
      </c>
      <c r="N11" s="74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2">
        <f t="shared" si="4"/>
        <v>15</v>
      </c>
      <c r="V11" s="87">
        <v>-18</v>
      </c>
      <c r="W11" s="84">
        <v>18</v>
      </c>
      <c r="X11" s="85">
        <v>75</v>
      </c>
      <c r="Y11" s="56">
        <v>-75</v>
      </c>
      <c r="Z11" s="99">
        <v>-75</v>
      </c>
      <c r="AA11" s="100" t="s">
        <v>46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2">
        <f t="shared" si="7"/>
        <v>-3</v>
      </c>
      <c r="L12" s="73">
        <f>K12*10</f>
        <v>-30</v>
      </c>
      <c r="M12" s="74">
        <f t="shared" si="1"/>
        <v>125</v>
      </c>
      <c r="N12" s="74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3">
        <v>0</v>
      </c>
      <c r="W12" s="70">
        <v>6</v>
      </c>
      <c r="X12" s="85">
        <v>5</v>
      </c>
      <c r="Y12" s="56">
        <v>-117</v>
      </c>
      <c r="Z12" s="85">
        <v>0</v>
      </c>
      <c r="AA12" s="96" t="s">
        <v>38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2">
        <f t="shared" si="7"/>
        <v>-1</v>
      </c>
      <c r="L13" s="73">
        <f>K13*10</f>
        <v>-10</v>
      </c>
      <c r="M13" s="74">
        <f t="shared" si="1"/>
        <v>50</v>
      </c>
      <c r="N13" s="74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7">
        <v>-5</v>
      </c>
      <c r="W13" s="70">
        <v>21</v>
      </c>
      <c r="X13" s="85">
        <v>15</v>
      </c>
      <c r="Y13" s="56">
        <v>-171</v>
      </c>
      <c r="Z13" s="99">
        <v>-171</v>
      </c>
      <c r="AA13" s="100" t="s">
        <v>46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2">
        <f t="shared" si="7"/>
        <v>-25</v>
      </c>
      <c r="L14" s="73">
        <f>K14*10</f>
        <v>-250</v>
      </c>
      <c r="M14" s="74">
        <f t="shared" si="1"/>
        <v>25</v>
      </c>
      <c r="N14" s="74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7">
        <v>-12</v>
      </c>
      <c r="W14" s="70">
        <v>12</v>
      </c>
      <c r="X14" s="85">
        <v>105</v>
      </c>
      <c r="Y14" s="56">
        <v>-177</v>
      </c>
      <c r="Z14" s="99">
        <v>-177</v>
      </c>
      <c r="AA14" s="100" t="s">
        <v>46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4">
        <f t="shared" si="1"/>
        <v>25</v>
      </c>
      <c r="N15" s="74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4" t="s">
        <v>41</v>
      </c>
      <c r="W15" s="86" t="s">
        <v>41</v>
      </c>
      <c r="X15" s="85">
        <v>25</v>
      </c>
      <c r="Y15" s="56">
        <v>-105</v>
      </c>
      <c r="Z15" s="85">
        <v>0</v>
      </c>
      <c r="AA15" s="98" t="s">
        <v>42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37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2">
        <f t="shared" si="7"/>
        <v>-9</v>
      </c>
      <c r="L16" s="73">
        <f>K16*10</f>
        <v>-90</v>
      </c>
      <c r="M16" s="74">
        <f t="shared" si="1"/>
        <v>0</v>
      </c>
      <c r="N16" s="74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2">
        <f t="shared" si="4"/>
        <v>6</v>
      </c>
      <c r="V16" s="83">
        <v>0</v>
      </c>
      <c r="W16" s="84">
        <v>6</v>
      </c>
      <c r="X16" s="85">
        <v>0</v>
      </c>
      <c r="Y16" s="56">
        <v>-120</v>
      </c>
      <c r="Z16" s="85">
        <v>0</v>
      </c>
      <c r="AA16" s="96" t="s">
        <v>38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40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4">
        <f t="shared" si="1"/>
        <v>50</v>
      </c>
      <c r="N17" s="74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4" t="s">
        <v>41</v>
      </c>
      <c r="W17" s="86" t="s">
        <v>41</v>
      </c>
      <c r="X17" s="85">
        <v>35</v>
      </c>
      <c r="Y17" s="56">
        <v>-99</v>
      </c>
      <c r="Z17" s="85">
        <v>0</v>
      </c>
      <c r="AA17" s="98" t="s">
        <v>42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4">
        <f t="shared" si="1"/>
        <v>150</v>
      </c>
      <c r="N18" s="74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4" t="s">
        <v>41</v>
      </c>
      <c r="W18" s="86" t="s">
        <v>41</v>
      </c>
      <c r="X18" s="85">
        <v>15</v>
      </c>
      <c r="Y18" s="56">
        <v>-111</v>
      </c>
      <c r="Z18" s="85">
        <v>0</v>
      </c>
      <c r="AA18" s="98" t="s">
        <v>42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2">
        <f t="shared" si="7"/>
        <v>-18</v>
      </c>
      <c r="L19" s="73">
        <f t="shared" ref="L19:L30" si="8">K19*10</f>
        <v>-180</v>
      </c>
      <c r="M19" s="74">
        <f t="shared" si="1"/>
        <v>50</v>
      </c>
      <c r="N19" s="74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7">
        <v>-6</v>
      </c>
      <c r="W19" s="70">
        <v>6</v>
      </c>
      <c r="X19" s="85">
        <v>70</v>
      </c>
      <c r="Y19" s="56">
        <v>-108</v>
      </c>
      <c r="Z19" s="99">
        <v>-108</v>
      </c>
      <c r="AA19" s="100" t="s">
        <v>46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2">
        <f t="shared" si="7"/>
        <v>-13</v>
      </c>
      <c r="L20" s="73">
        <f t="shared" si="8"/>
        <v>-130</v>
      </c>
      <c r="M20" s="74">
        <f t="shared" si="1"/>
        <v>25</v>
      </c>
      <c r="N20" s="74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3">
        <v>0</v>
      </c>
      <c r="W20" s="70">
        <v>6</v>
      </c>
      <c r="X20" s="85">
        <v>5</v>
      </c>
      <c r="Y20" s="56">
        <v>-147</v>
      </c>
      <c r="Z20" s="85">
        <v>0</v>
      </c>
      <c r="AA20" s="96" t="s">
        <v>38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2">
        <f t="shared" si="7"/>
        <v>-19</v>
      </c>
      <c r="L21" s="73">
        <f t="shared" si="8"/>
        <v>-190</v>
      </c>
      <c r="M21" s="74">
        <f t="shared" si="1"/>
        <v>75</v>
      </c>
      <c r="N21" s="74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7">
        <v>-6</v>
      </c>
      <c r="W21" s="70">
        <v>6</v>
      </c>
      <c r="X21" s="85">
        <v>5</v>
      </c>
      <c r="Y21" s="56">
        <v>-237</v>
      </c>
      <c r="Z21" s="99">
        <v>-237</v>
      </c>
      <c r="AA21" s="100" t="s">
        <v>46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40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2">
        <f t="shared" si="7"/>
        <v>-1</v>
      </c>
      <c r="L22" s="73">
        <f t="shared" si="8"/>
        <v>-10</v>
      </c>
      <c r="M22" s="74">
        <f t="shared" si="1"/>
        <v>250</v>
      </c>
      <c r="N22" s="74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4" t="s">
        <v>41</v>
      </c>
      <c r="W22" s="86" t="s">
        <v>41</v>
      </c>
      <c r="X22" s="85">
        <v>35</v>
      </c>
      <c r="Y22" s="56">
        <v>-99</v>
      </c>
      <c r="Z22" s="85">
        <v>0</v>
      </c>
      <c r="AA22" s="98" t="s">
        <v>38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4">
        <v>0</v>
      </c>
      <c r="L23" s="71">
        <v>0</v>
      </c>
      <c r="M23" s="74">
        <f t="shared" si="1"/>
        <v>125</v>
      </c>
      <c r="N23" s="74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4" t="s">
        <v>41</v>
      </c>
      <c r="W23" s="86" t="s">
        <v>41</v>
      </c>
      <c r="X23" s="85">
        <v>25</v>
      </c>
      <c r="Y23" s="56">
        <v>-75</v>
      </c>
      <c r="Z23" s="85">
        <v>0</v>
      </c>
      <c r="AA23" s="98" t="s">
        <v>38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37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2">
        <f t="shared" si="7"/>
        <v>-20</v>
      </c>
      <c r="L24" s="73">
        <f t="shared" si="8"/>
        <v>-200</v>
      </c>
      <c r="M24" s="74">
        <f t="shared" si="1"/>
        <v>125</v>
      </c>
      <c r="N24" s="74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2">
        <f t="shared" si="4"/>
        <v>9</v>
      </c>
      <c r="V24" s="87">
        <v>-6</v>
      </c>
      <c r="W24" s="84">
        <v>9</v>
      </c>
      <c r="X24" s="85">
        <v>0</v>
      </c>
      <c r="Y24" s="56">
        <v>-180</v>
      </c>
      <c r="Z24" s="99">
        <v>-180</v>
      </c>
      <c r="AA24" s="100" t="s">
        <v>46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2">
        <f t="shared" si="7"/>
        <v>-15</v>
      </c>
      <c r="L25" s="73">
        <f t="shared" si="8"/>
        <v>-150</v>
      </c>
      <c r="M25" s="74">
        <f t="shared" si="1"/>
        <v>25</v>
      </c>
      <c r="N25" s="74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7">
        <v>-5</v>
      </c>
      <c r="W25" s="70">
        <v>6</v>
      </c>
      <c r="X25" s="85">
        <v>5</v>
      </c>
      <c r="Y25" s="56">
        <v>-147</v>
      </c>
      <c r="Z25" s="99">
        <v>-147</v>
      </c>
      <c r="AA25" s="100" t="s">
        <v>46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2">
        <f t="shared" si="7"/>
        <v>-16</v>
      </c>
      <c r="L26" s="73">
        <f t="shared" si="8"/>
        <v>-160</v>
      </c>
      <c r="M26" s="74">
        <f t="shared" si="1"/>
        <v>50</v>
      </c>
      <c r="N26" s="74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3">
        <v>0</v>
      </c>
      <c r="W26" s="70">
        <v>9</v>
      </c>
      <c r="X26" s="85">
        <v>10</v>
      </c>
      <c r="Y26" s="56">
        <v>-174</v>
      </c>
      <c r="Z26" s="85">
        <v>0</v>
      </c>
      <c r="AA26" s="96" t="s">
        <v>38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4">
        <v>0</v>
      </c>
      <c r="L27" s="71">
        <f t="shared" si="8"/>
        <v>0</v>
      </c>
      <c r="M27" s="74">
        <f t="shared" si="1"/>
        <v>175</v>
      </c>
      <c r="N27" s="74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7">
        <v>-12</v>
      </c>
      <c r="W27" s="70">
        <v>12</v>
      </c>
      <c r="X27" s="85">
        <v>20</v>
      </c>
      <c r="Y27" s="56">
        <v>-168</v>
      </c>
      <c r="Z27" s="99">
        <v>-168</v>
      </c>
      <c r="AA27" s="100" t="s">
        <v>46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2">
        <f t="shared" si="7"/>
        <v>-13</v>
      </c>
      <c r="L28" s="73">
        <f t="shared" si="8"/>
        <v>-130</v>
      </c>
      <c r="M28" s="74">
        <f t="shared" si="1"/>
        <v>125</v>
      </c>
      <c r="N28" s="74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3">
        <v>0</v>
      </c>
      <c r="W28" s="70">
        <v>9</v>
      </c>
      <c r="X28" s="85">
        <v>0</v>
      </c>
      <c r="Y28" s="56">
        <v>-144</v>
      </c>
      <c r="Z28" s="85">
        <v>0</v>
      </c>
      <c r="AA28" s="96" t="s">
        <v>38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37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2">
        <f t="shared" si="7"/>
        <v>-9</v>
      </c>
      <c r="L29" s="73">
        <f t="shared" si="8"/>
        <v>-90</v>
      </c>
      <c r="M29" s="74">
        <f t="shared" si="1"/>
        <v>0</v>
      </c>
      <c r="N29" s="74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2">
        <f t="shared" si="4"/>
        <v>6</v>
      </c>
      <c r="V29" s="83">
        <v>0</v>
      </c>
      <c r="W29" s="84">
        <v>6</v>
      </c>
      <c r="X29" s="85">
        <v>20</v>
      </c>
      <c r="Y29" s="56">
        <v>-108</v>
      </c>
      <c r="Z29" s="85">
        <v>0</v>
      </c>
      <c r="AA29" s="96" t="s">
        <v>38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37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2">
        <f t="shared" si="7"/>
        <v>-12</v>
      </c>
      <c r="L30" s="73">
        <f t="shared" si="8"/>
        <v>-120</v>
      </c>
      <c r="M30" s="74">
        <f t="shared" si="1"/>
        <v>50</v>
      </c>
      <c r="N30" s="74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2">
        <f t="shared" si="4"/>
        <v>6</v>
      </c>
      <c r="V30" s="83">
        <v>0</v>
      </c>
      <c r="W30" s="84">
        <v>6</v>
      </c>
      <c r="X30" s="85">
        <v>15</v>
      </c>
      <c r="Y30" s="56">
        <v>-141</v>
      </c>
      <c r="Z30" s="85">
        <v>0</v>
      </c>
      <c r="AA30" s="96" t="s">
        <v>38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4">
        <f t="shared" si="1"/>
        <v>200</v>
      </c>
      <c r="N31" s="74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4" t="s">
        <v>41</v>
      </c>
      <c r="W31" s="86" t="s">
        <v>41</v>
      </c>
      <c r="X31" s="85">
        <v>55</v>
      </c>
      <c r="Y31" s="56">
        <v>-117</v>
      </c>
      <c r="Z31" s="85">
        <v>0</v>
      </c>
      <c r="AA31" s="98" t="s">
        <v>42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2">
        <f t="shared" si="7"/>
        <v>-9</v>
      </c>
      <c r="L32" s="73">
        <f t="shared" ref="L32:L41" si="9">K32*10</f>
        <v>-90</v>
      </c>
      <c r="M32" s="74">
        <f t="shared" si="1"/>
        <v>25</v>
      </c>
      <c r="N32" s="74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3">
        <v>3</v>
      </c>
      <c r="W32" s="70">
        <v>6</v>
      </c>
      <c r="X32" s="85">
        <v>10</v>
      </c>
      <c r="Y32" s="56">
        <v>-174</v>
      </c>
      <c r="Z32" s="85">
        <v>0</v>
      </c>
      <c r="AA32" s="96" t="s">
        <v>38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4">
        <f t="shared" si="7"/>
        <v>0</v>
      </c>
      <c r="L33" s="71">
        <f t="shared" si="9"/>
        <v>0</v>
      </c>
      <c r="M33" s="74">
        <f t="shared" si="1"/>
        <v>350</v>
      </c>
      <c r="N33" s="74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4" t="s">
        <v>41</v>
      </c>
      <c r="W33" s="86" t="s">
        <v>41</v>
      </c>
      <c r="X33" s="85">
        <v>50</v>
      </c>
      <c r="Y33" s="56">
        <v>-120</v>
      </c>
      <c r="Z33" s="85">
        <v>0</v>
      </c>
      <c r="AA33" s="98" t="s">
        <v>38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2">
        <f t="shared" si="7"/>
        <v>-11</v>
      </c>
      <c r="L34" s="73">
        <f t="shared" si="9"/>
        <v>-110</v>
      </c>
      <c r="M34" s="74">
        <f t="shared" si="1"/>
        <v>25</v>
      </c>
      <c r="N34" s="74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7">
        <v>-9</v>
      </c>
      <c r="W34" s="70">
        <v>9</v>
      </c>
      <c r="X34" s="85">
        <v>45</v>
      </c>
      <c r="Y34" s="56">
        <v>-123</v>
      </c>
      <c r="Z34" s="99">
        <v>-123</v>
      </c>
      <c r="AA34" s="100" t="s">
        <v>46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37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2">
        <f t="shared" si="7"/>
        <v>-6</v>
      </c>
      <c r="L35" s="73">
        <f t="shared" si="9"/>
        <v>-60</v>
      </c>
      <c r="M35" s="74">
        <f t="shared" si="1"/>
        <v>175</v>
      </c>
      <c r="N35" s="74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2">
        <f t="shared" si="4"/>
        <v>9</v>
      </c>
      <c r="V35" s="83">
        <v>0</v>
      </c>
      <c r="W35" s="88">
        <v>9</v>
      </c>
      <c r="X35" s="85">
        <v>10</v>
      </c>
      <c r="Y35" s="56">
        <v>-114</v>
      </c>
      <c r="Z35" s="85">
        <v>0</v>
      </c>
      <c r="AA35" s="96" t="s">
        <v>38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4">
        <v>0</v>
      </c>
      <c r="L36" s="71">
        <f t="shared" si="9"/>
        <v>0</v>
      </c>
      <c r="M36" s="74">
        <f t="shared" si="1"/>
        <v>25</v>
      </c>
      <c r="N36" s="74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3">
        <v>0</v>
      </c>
      <c r="W36" s="70">
        <v>6</v>
      </c>
      <c r="X36" s="85">
        <v>15</v>
      </c>
      <c r="Y36" s="56">
        <v>-111</v>
      </c>
      <c r="Z36" s="85">
        <v>0</v>
      </c>
      <c r="AA36" s="96" t="s">
        <v>38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2">
        <f t="shared" ref="K37:K68" si="11">J37-E37</f>
        <v>-10</v>
      </c>
      <c r="L37" s="73">
        <f t="shared" si="9"/>
        <v>-100</v>
      </c>
      <c r="M37" s="74">
        <f t="shared" ref="M37:M68" si="12">(F37-I37-Q37)*25</f>
        <v>0</v>
      </c>
      <c r="N37" s="74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7">
        <v>-6</v>
      </c>
      <c r="W37" s="70">
        <v>6</v>
      </c>
      <c r="X37" s="85">
        <v>20</v>
      </c>
      <c r="Y37" s="56">
        <v>-78</v>
      </c>
      <c r="Z37" s="99">
        <v>-78</v>
      </c>
      <c r="AA37" s="100" t="s">
        <v>46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2">
        <f t="shared" si="11"/>
        <v>-29</v>
      </c>
      <c r="L38" s="73">
        <f t="shared" si="9"/>
        <v>-290</v>
      </c>
      <c r="M38" s="74">
        <f t="shared" si="12"/>
        <v>25</v>
      </c>
      <c r="N38" s="74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7">
        <v>-12</v>
      </c>
      <c r="W38" s="70">
        <v>12</v>
      </c>
      <c r="X38" s="85">
        <v>35</v>
      </c>
      <c r="Y38" s="56">
        <v>-159</v>
      </c>
      <c r="Z38" s="99">
        <v>-159</v>
      </c>
      <c r="AA38" s="100" t="s">
        <v>46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2">
        <f t="shared" si="11"/>
        <v>-8</v>
      </c>
      <c r="L39" s="73">
        <f t="shared" si="9"/>
        <v>-80</v>
      </c>
      <c r="M39" s="74">
        <f t="shared" si="12"/>
        <v>0</v>
      </c>
      <c r="N39" s="74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7">
        <v>-5</v>
      </c>
      <c r="W39" s="70">
        <v>6</v>
      </c>
      <c r="X39" s="85">
        <v>10</v>
      </c>
      <c r="Y39" s="56">
        <v>-114</v>
      </c>
      <c r="Z39" s="99">
        <v>-114</v>
      </c>
      <c r="AA39" s="100" t="s">
        <v>46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4">
        <f t="shared" si="11"/>
        <v>0</v>
      </c>
      <c r="L40" s="71">
        <f t="shared" si="9"/>
        <v>0</v>
      </c>
      <c r="M40" s="74">
        <f t="shared" si="12"/>
        <v>275</v>
      </c>
      <c r="N40" s="74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4" t="s">
        <v>41</v>
      </c>
      <c r="W40" s="86" t="s">
        <v>41</v>
      </c>
      <c r="X40" s="85">
        <v>25</v>
      </c>
      <c r="Y40" s="56">
        <v>-105</v>
      </c>
      <c r="Z40" s="85">
        <v>0</v>
      </c>
      <c r="AA40" s="98" t="s">
        <v>38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4">
        <v>0</v>
      </c>
      <c r="L41" s="71">
        <f t="shared" si="9"/>
        <v>0</v>
      </c>
      <c r="M41" s="74">
        <f t="shared" si="12"/>
        <v>100</v>
      </c>
      <c r="N41" s="74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7">
        <v>-10</v>
      </c>
      <c r="W41" s="70">
        <v>12</v>
      </c>
      <c r="X41" s="85">
        <v>10</v>
      </c>
      <c r="Y41" s="56">
        <v>-174</v>
      </c>
      <c r="Z41" s="99">
        <v>-174</v>
      </c>
      <c r="AA41" s="100" t="s">
        <v>46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37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4">
        <f t="shared" si="12"/>
        <v>500</v>
      </c>
      <c r="N42" s="74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2">
        <f t="shared" si="15"/>
        <v>9</v>
      </c>
      <c r="V42" s="74" t="s">
        <v>41</v>
      </c>
      <c r="W42" s="88" t="s">
        <v>41</v>
      </c>
      <c r="X42" s="85">
        <v>55</v>
      </c>
      <c r="Y42" s="56">
        <v>-117</v>
      </c>
      <c r="Z42" s="85">
        <v>0</v>
      </c>
      <c r="AA42" s="98" t="s">
        <v>42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2">
        <f t="shared" si="11"/>
        <v>-8</v>
      </c>
      <c r="L43" s="73">
        <f>K43*10</f>
        <v>-80</v>
      </c>
      <c r="M43" s="74">
        <f t="shared" si="12"/>
        <v>0</v>
      </c>
      <c r="N43" s="74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3">
        <v>0</v>
      </c>
      <c r="W43" s="70">
        <v>6</v>
      </c>
      <c r="X43" s="85">
        <v>5</v>
      </c>
      <c r="Y43" s="56">
        <v>-117</v>
      </c>
      <c r="Z43" s="85">
        <v>0</v>
      </c>
      <c r="AA43" s="96" t="s">
        <v>38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37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4">
        <v>0</v>
      </c>
      <c r="L44" s="71">
        <f>K44*10</f>
        <v>0</v>
      </c>
      <c r="M44" s="74">
        <f t="shared" si="12"/>
        <v>0</v>
      </c>
      <c r="N44" s="74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3">
        <v>4</v>
      </c>
      <c r="W44" s="70">
        <v>9</v>
      </c>
      <c r="X44" s="85">
        <v>5</v>
      </c>
      <c r="Y44" s="56">
        <v>-147</v>
      </c>
      <c r="Z44" s="85">
        <v>0</v>
      </c>
      <c r="AA44" s="96" t="s">
        <v>38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37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4">
        <f t="shared" si="12"/>
        <v>125</v>
      </c>
      <c r="N45" s="74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4" t="s">
        <v>41</v>
      </c>
      <c r="W45" s="86" t="s">
        <v>41</v>
      </c>
      <c r="X45" s="85">
        <v>20</v>
      </c>
      <c r="Y45" s="56">
        <v>-138</v>
      </c>
      <c r="Z45" s="85">
        <v>0</v>
      </c>
      <c r="AA45" s="98" t="s">
        <v>42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4">
        <f t="shared" si="12"/>
        <v>175</v>
      </c>
      <c r="N46" s="74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4" t="s">
        <v>41</v>
      </c>
      <c r="W46" s="86" t="s">
        <v>41</v>
      </c>
      <c r="X46" s="85">
        <v>15</v>
      </c>
      <c r="Y46" s="56">
        <v>-111</v>
      </c>
      <c r="Z46" s="85">
        <v>0</v>
      </c>
      <c r="AA46" s="98" t="s">
        <v>42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37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2">
        <f t="shared" si="11"/>
        <v>-11</v>
      </c>
      <c r="L47" s="73">
        <f>K47*10</f>
        <v>-110</v>
      </c>
      <c r="M47" s="74">
        <f t="shared" si="12"/>
        <v>200</v>
      </c>
      <c r="N47" s="74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7">
        <v>-9</v>
      </c>
      <c r="W47" s="70">
        <v>9</v>
      </c>
      <c r="X47" s="85">
        <v>50</v>
      </c>
      <c r="Y47" s="56">
        <v>-150</v>
      </c>
      <c r="Z47" s="56">
        <v>0</v>
      </c>
      <c r="AA47" s="100" t="s">
        <v>46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40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2">
        <f t="shared" si="11"/>
        <v>-3</v>
      </c>
      <c r="L48" s="73">
        <f>K48*10</f>
        <v>-30</v>
      </c>
      <c r="M48" s="74">
        <f t="shared" si="12"/>
        <v>25</v>
      </c>
      <c r="N48" s="74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3">
        <v>5</v>
      </c>
      <c r="W48" s="70">
        <v>6</v>
      </c>
      <c r="X48" s="85">
        <v>25</v>
      </c>
      <c r="Y48" s="56">
        <v>-135</v>
      </c>
      <c r="Z48" s="85">
        <v>0</v>
      </c>
      <c r="AA48" s="96" t="s">
        <v>38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2">
        <f t="shared" si="11"/>
        <v>-8</v>
      </c>
      <c r="L49" s="73">
        <f>K49*10</f>
        <v>-80</v>
      </c>
      <c r="M49" s="74">
        <f t="shared" si="12"/>
        <v>50</v>
      </c>
      <c r="N49" s="74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7">
        <v>-6</v>
      </c>
      <c r="W49" s="70">
        <v>6</v>
      </c>
      <c r="X49" s="85">
        <v>10</v>
      </c>
      <c r="Y49" s="56">
        <v>-84</v>
      </c>
      <c r="Z49" s="99">
        <v>-84</v>
      </c>
      <c r="AA49" s="100" t="s">
        <v>46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4">
        <f t="shared" si="12"/>
        <v>150</v>
      </c>
      <c r="N50" s="74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4" t="s">
        <v>41</v>
      </c>
      <c r="W50" s="86" t="s">
        <v>41</v>
      </c>
      <c r="X50" s="85">
        <v>20</v>
      </c>
      <c r="Y50" s="56">
        <v>-108</v>
      </c>
      <c r="Z50" s="85">
        <v>0</v>
      </c>
      <c r="AA50" s="98" t="s">
        <v>42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37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2">
        <f t="shared" si="11"/>
        <v>-16</v>
      </c>
      <c r="L51" s="73">
        <f>K51*10</f>
        <v>-160</v>
      </c>
      <c r="M51" s="74">
        <f t="shared" si="12"/>
        <v>0</v>
      </c>
      <c r="N51" s="74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2">
        <f t="shared" si="15"/>
        <v>12</v>
      </c>
      <c r="V51" s="87">
        <v>-9</v>
      </c>
      <c r="W51" s="84">
        <v>12</v>
      </c>
      <c r="X51" s="85">
        <v>0</v>
      </c>
      <c r="Y51" s="56">
        <v>-150</v>
      </c>
      <c r="Z51" s="99">
        <v>-150</v>
      </c>
      <c r="AA51" s="100" t="s">
        <v>46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40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4">
        <f t="shared" si="12"/>
        <v>150</v>
      </c>
      <c r="N52" s="74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4" t="s">
        <v>41</v>
      </c>
      <c r="W52" s="86" t="s">
        <v>41</v>
      </c>
      <c r="X52" s="85">
        <v>35</v>
      </c>
      <c r="Y52" s="56">
        <v>-99</v>
      </c>
      <c r="Z52" s="85">
        <v>0</v>
      </c>
      <c r="AA52" s="98" t="s">
        <v>42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40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2">
        <f t="shared" si="11"/>
        <v>-1</v>
      </c>
      <c r="L53" s="73">
        <f>K53*10</f>
        <v>-10</v>
      </c>
      <c r="M53" s="74">
        <f t="shared" si="12"/>
        <v>175</v>
      </c>
      <c r="N53" s="74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3">
        <v>0</v>
      </c>
      <c r="W53" s="70">
        <v>6</v>
      </c>
      <c r="X53" s="85">
        <v>75</v>
      </c>
      <c r="Y53" s="56">
        <v>-75</v>
      </c>
      <c r="Z53" s="85">
        <v>0</v>
      </c>
      <c r="AA53" s="96" t="s">
        <v>38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2">
        <f t="shared" si="11"/>
        <v>-14</v>
      </c>
      <c r="L54" s="73">
        <f>K54*10</f>
        <v>-140</v>
      </c>
      <c r="M54" s="74">
        <f t="shared" si="12"/>
        <v>0</v>
      </c>
      <c r="N54" s="74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7">
        <v>-3</v>
      </c>
      <c r="W54" s="70">
        <v>9</v>
      </c>
      <c r="X54" s="85">
        <v>50</v>
      </c>
      <c r="Y54" s="56">
        <v>-210</v>
      </c>
      <c r="Z54" s="99">
        <v>-210</v>
      </c>
      <c r="AA54" s="100" t="s">
        <v>46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40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2">
        <f t="shared" si="11"/>
        <v>-16</v>
      </c>
      <c r="L55" s="73">
        <f>K55*10</f>
        <v>-160</v>
      </c>
      <c r="M55" s="74">
        <f t="shared" si="12"/>
        <v>25</v>
      </c>
      <c r="N55" s="74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7">
        <v>-6</v>
      </c>
      <c r="W55" s="70">
        <v>9</v>
      </c>
      <c r="X55" s="85">
        <v>60</v>
      </c>
      <c r="Y55" s="56">
        <v>-114</v>
      </c>
      <c r="Z55" s="99">
        <v>-114</v>
      </c>
      <c r="AA55" s="100" t="s">
        <v>46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40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2">
        <f t="shared" si="11"/>
        <v>-3</v>
      </c>
      <c r="L56" s="73">
        <f>K56*10</f>
        <v>-30</v>
      </c>
      <c r="M56" s="74">
        <f t="shared" si="12"/>
        <v>50</v>
      </c>
      <c r="N56" s="74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3">
        <v>4</v>
      </c>
      <c r="W56" s="70">
        <v>6</v>
      </c>
      <c r="X56" s="85">
        <v>30</v>
      </c>
      <c r="Y56" s="56">
        <v>-102</v>
      </c>
      <c r="Z56" s="85">
        <v>0</v>
      </c>
      <c r="AA56" s="96" t="s">
        <v>38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2">
        <f t="shared" si="11"/>
        <v>-13</v>
      </c>
      <c r="L57" s="73">
        <f>K57*10</f>
        <v>-130</v>
      </c>
      <c r="M57" s="74">
        <f t="shared" si="12"/>
        <v>50</v>
      </c>
      <c r="N57" s="74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3">
        <v>6</v>
      </c>
      <c r="W57" s="70">
        <v>9</v>
      </c>
      <c r="X57" s="85">
        <v>40</v>
      </c>
      <c r="Y57" s="56">
        <v>-216</v>
      </c>
      <c r="Z57" s="85">
        <v>0</v>
      </c>
      <c r="AA57" s="96" t="s">
        <v>38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40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4">
        <f t="shared" si="12"/>
        <v>25</v>
      </c>
      <c r="N58" s="74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4" t="s">
        <v>41</v>
      </c>
      <c r="W58" s="86" t="s">
        <v>41</v>
      </c>
      <c r="X58" s="85">
        <v>105</v>
      </c>
      <c r="Y58" s="56">
        <v>-57</v>
      </c>
      <c r="Z58" s="85">
        <v>0</v>
      </c>
      <c r="AA58" s="98" t="s">
        <v>42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4">
        <f t="shared" si="11"/>
        <v>0</v>
      </c>
      <c r="L59" s="71">
        <f>K59*10</f>
        <v>0</v>
      </c>
      <c r="M59" s="74">
        <f t="shared" si="12"/>
        <v>100</v>
      </c>
      <c r="N59" s="74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3">
        <v>3</v>
      </c>
      <c r="W59" s="70">
        <v>6</v>
      </c>
      <c r="X59" s="85">
        <v>5</v>
      </c>
      <c r="Y59" s="56">
        <v>-117</v>
      </c>
      <c r="Z59" s="85">
        <v>0</v>
      </c>
      <c r="AA59" s="96" t="s">
        <v>38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2">
        <f t="shared" si="11"/>
        <v>-12</v>
      </c>
      <c r="L60" s="73">
        <f>K60*10</f>
        <v>-120</v>
      </c>
      <c r="M60" s="74">
        <f t="shared" si="12"/>
        <v>25</v>
      </c>
      <c r="N60" s="74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7">
        <v>-6</v>
      </c>
      <c r="W60" s="70">
        <v>6</v>
      </c>
      <c r="X60" s="85">
        <v>30</v>
      </c>
      <c r="Y60" s="56">
        <v>-132</v>
      </c>
      <c r="Z60" s="99">
        <v>-132</v>
      </c>
      <c r="AA60" s="100" t="s">
        <v>46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4">
        <f t="shared" si="12"/>
        <v>175</v>
      </c>
      <c r="N61" s="74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4" t="s">
        <v>41</v>
      </c>
      <c r="W61" s="86" t="s">
        <v>41</v>
      </c>
      <c r="X61" s="85">
        <v>20</v>
      </c>
      <c r="Y61" s="56">
        <v>-108</v>
      </c>
      <c r="Z61" s="85">
        <v>0</v>
      </c>
      <c r="AA61" s="98" t="s">
        <v>42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4">
        <f t="shared" si="12"/>
        <v>25</v>
      </c>
      <c r="N62" s="74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4" t="s">
        <v>41</v>
      </c>
      <c r="W62" s="86" t="s">
        <v>41</v>
      </c>
      <c r="X62" s="85">
        <v>15</v>
      </c>
      <c r="Y62" s="56">
        <v>-141</v>
      </c>
      <c r="Z62" s="85">
        <v>0</v>
      </c>
      <c r="AA62" s="98" t="s">
        <v>42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4">
        <f t="shared" si="12"/>
        <v>175</v>
      </c>
      <c r="N63" s="74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4" t="s">
        <v>41</v>
      </c>
      <c r="W63" s="86" t="s">
        <v>41</v>
      </c>
      <c r="X63" s="85">
        <v>30</v>
      </c>
      <c r="Y63" s="56">
        <v>-102</v>
      </c>
      <c r="Z63" s="85">
        <v>0</v>
      </c>
      <c r="AA63" s="98" t="s">
        <v>42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37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2">
        <f t="shared" si="11"/>
        <v>-12</v>
      </c>
      <c r="L64" s="73">
        <f>K64*10</f>
        <v>-120</v>
      </c>
      <c r="M64" s="74">
        <f t="shared" si="12"/>
        <v>50</v>
      </c>
      <c r="N64" s="74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2">
        <f t="shared" si="15"/>
        <v>6</v>
      </c>
      <c r="V64" s="87">
        <v>-6</v>
      </c>
      <c r="W64" s="84">
        <v>6</v>
      </c>
      <c r="X64" s="85">
        <v>20</v>
      </c>
      <c r="Y64" s="56">
        <v>-138</v>
      </c>
      <c r="Z64" s="99">
        <v>-138</v>
      </c>
      <c r="AA64" s="100" t="s">
        <v>46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4">
        <f t="shared" si="12"/>
        <v>150</v>
      </c>
      <c r="N65" s="74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4" t="s">
        <v>41</v>
      </c>
      <c r="W65" s="86" t="s">
        <v>41</v>
      </c>
      <c r="X65" s="85">
        <v>90</v>
      </c>
      <c r="Y65" s="56">
        <v>-96</v>
      </c>
      <c r="Z65" s="85">
        <v>0</v>
      </c>
      <c r="AA65" s="98" t="s">
        <v>42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2">
        <f t="shared" si="11"/>
        <v>-9</v>
      </c>
      <c r="L66" s="73">
        <f>K66*10</f>
        <v>-90</v>
      </c>
      <c r="M66" s="74">
        <f t="shared" si="12"/>
        <v>25</v>
      </c>
      <c r="N66" s="74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3">
        <v>2</v>
      </c>
      <c r="W66" s="70">
        <v>3</v>
      </c>
      <c r="X66" s="85">
        <v>0</v>
      </c>
      <c r="Y66" s="56">
        <v>-120</v>
      </c>
      <c r="Z66" s="85">
        <v>0</v>
      </c>
      <c r="AA66" s="96" t="s">
        <v>38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40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4">
        <f t="shared" si="12"/>
        <v>450</v>
      </c>
      <c r="N67" s="74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4" t="s">
        <v>41</v>
      </c>
      <c r="W67" s="86" t="s">
        <v>41</v>
      </c>
      <c r="X67" s="85">
        <v>70</v>
      </c>
      <c r="Y67" s="56">
        <v>-96</v>
      </c>
      <c r="Z67" s="85">
        <v>0</v>
      </c>
      <c r="AA67" s="98" t="s">
        <v>42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2">
        <f t="shared" si="11"/>
        <v>-12</v>
      </c>
      <c r="L68" s="73">
        <f>K68*10</f>
        <v>-120</v>
      </c>
      <c r="M68" s="74">
        <f t="shared" si="12"/>
        <v>50</v>
      </c>
      <c r="N68" s="74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7">
        <v>-6</v>
      </c>
      <c r="W68" s="70">
        <v>6</v>
      </c>
      <c r="X68" s="85">
        <v>15</v>
      </c>
      <c r="Y68" s="56">
        <v>-111</v>
      </c>
      <c r="Z68" s="99">
        <v>-111</v>
      </c>
      <c r="AA68" s="100" t="s">
        <v>46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2">
        <f t="shared" ref="K69:K100" si="19">J69-E69</f>
        <v>-14</v>
      </c>
      <c r="L69" s="73">
        <f>K69*10</f>
        <v>-140</v>
      </c>
      <c r="M69" s="74">
        <f t="shared" ref="M69:M100" si="20">(F69-I69-Q69)*25</f>
        <v>25</v>
      </c>
      <c r="N69" s="74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7">
        <v>-9</v>
      </c>
      <c r="W69" s="70">
        <v>9</v>
      </c>
      <c r="X69" s="85">
        <v>45</v>
      </c>
      <c r="Y69" s="56">
        <v>-93</v>
      </c>
      <c r="Z69" s="99">
        <v>-93</v>
      </c>
      <c r="AA69" s="100" t="s">
        <v>46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4">
        <f t="shared" si="20"/>
        <v>150</v>
      </c>
      <c r="N70" s="74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4" t="s">
        <v>41</v>
      </c>
      <c r="W70" s="86" t="s">
        <v>41</v>
      </c>
      <c r="X70" s="85">
        <v>5</v>
      </c>
      <c r="Y70" s="56">
        <v>-147</v>
      </c>
      <c r="Z70" s="85">
        <v>0</v>
      </c>
      <c r="AA70" s="98" t="s">
        <v>42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40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4">
        <f t="shared" si="20"/>
        <v>50</v>
      </c>
      <c r="N71" s="74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4" t="s">
        <v>41</v>
      </c>
      <c r="W71" s="86" t="s">
        <v>41</v>
      </c>
      <c r="X71" s="85">
        <v>40</v>
      </c>
      <c r="Y71" s="56">
        <v>-96</v>
      </c>
      <c r="Z71" s="85">
        <v>0</v>
      </c>
      <c r="AA71" s="98" t="s">
        <v>42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2">
        <f t="shared" si="19"/>
        <v>-12</v>
      </c>
      <c r="L72" s="73">
        <f t="shared" ref="L72:L77" si="26">K72*10</f>
        <v>-120</v>
      </c>
      <c r="M72" s="74">
        <f t="shared" si="20"/>
        <v>75</v>
      </c>
      <c r="N72" s="74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7">
        <v>-6</v>
      </c>
      <c r="W72" s="70">
        <v>6</v>
      </c>
      <c r="X72" s="85">
        <v>15</v>
      </c>
      <c r="Y72" s="56">
        <v>-111</v>
      </c>
      <c r="Z72" s="99">
        <v>-111</v>
      </c>
      <c r="AA72" s="100" t="s">
        <v>46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4">
        <f t="shared" si="19"/>
        <v>0</v>
      </c>
      <c r="L73" s="71">
        <f t="shared" si="26"/>
        <v>0</v>
      </c>
      <c r="M73" s="74">
        <f t="shared" si="20"/>
        <v>100</v>
      </c>
      <c r="N73" s="74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7">
        <v>-2</v>
      </c>
      <c r="W73" s="70">
        <v>6</v>
      </c>
      <c r="X73" s="85">
        <v>25</v>
      </c>
      <c r="Y73" s="56">
        <v>-105</v>
      </c>
      <c r="Z73" s="99">
        <v>-105</v>
      </c>
      <c r="AA73" s="100" t="s">
        <v>46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2">
        <f t="shared" si="19"/>
        <v>-13</v>
      </c>
      <c r="L74" s="73">
        <f t="shared" si="26"/>
        <v>-130</v>
      </c>
      <c r="M74" s="74">
        <f t="shared" si="20"/>
        <v>0</v>
      </c>
      <c r="N74" s="74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3">
        <v>4</v>
      </c>
      <c r="W74" s="70">
        <v>3</v>
      </c>
      <c r="X74" s="85">
        <v>10</v>
      </c>
      <c r="Y74" s="56">
        <v>-114</v>
      </c>
      <c r="Z74" s="85">
        <v>0</v>
      </c>
      <c r="AA74" s="96" t="s">
        <v>38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37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2">
        <f t="shared" si="19"/>
        <v>-13</v>
      </c>
      <c r="L75" s="73">
        <f t="shared" si="26"/>
        <v>-130</v>
      </c>
      <c r="M75" s="74">
        <f t="shared" si="20"/>
        <v>25</v>
      </c>
      <c r="N75" s="74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2">
        <f t="shared" si="23"/>
        <v>6</v>
      </c>
      <c r="V75" s="83">
        <v>0</v>
      </c>
      <c r="W75" s="84">
        <v>9</v>
      </c>
      <c r="X75" s="85">
        <v>5</v>
      </c>
      <c r="Y75" s="56">
        <v>-135</v>
      </c>
      <c r="Z75" s="85">
        <v>0</v>
      </c>
      <c r="AA75" s="98" t="s">
        <v>42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2">
        <f t="shared" si="19"/>
        <v>-4</v>
      </c>
      <c r="L76" s="73">
        <f t="shared" si="26"/>
        <v>-40</v>
      </c>
      <c r="M76" s="74">
        <f t="shared" si="20"/>
        <v>125</v>
      </c>
      <c r="N76" s="74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3">
        <v>0</v>
      </c>
      <c r="W76" s="70">
        <v>6</v>
      </c>
      <c r="X76" s="85">
        <v>0</v>
      </c>
      <c r="Y76" s="56">
        <v>-150</v>
      </c>
      <c r="Z76" s="85">
        <v>0</v>
      </c>
      <c r="AA76" s="96" t="s">
        <v>38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2">
        <f t="shared" si="19"/>
        <v>-12</v>
      </c>
      <c r="L77" s="73">
        <f t="shared" si="26"/>
        <v>-120</v>
      </c>
      <c r="M77" s="74">
        <f t="shared" si="20"/>
        <v>50</v>
      </c>
      <c r="N77" s="74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7">
        <v>-10</v>
      </c>
      <c r="W77" s="70">
        <v>12</v>
      </c>
      <c r="X77" s="85">
        <v>5</v>
      </c>
      <c r="Y77" s="56">
        <v>-147</v>
      </c>
      <c r="Z77" s="99">
        <v>-147</v>
      </c>
      <c r="AA77" s="100" t="s">
        <v>46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37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4">
        <f t="shared" si="20"/>
        <v>125</v>
      </c>
      <c r="N78" s="74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2">
        <f t="shared" si="23"/>
        <v>6</v>
      </c>
      <c r="V78" s="74" t="s">
        <v>41</v>
      </c>
      <c r="W78" s="88" t="s">
        <v>41</v>
      </c>
      <c r="X78" s="85">
        <v>5</v>
      </c>
      <c r="Y78" s="56">
        <v>-147</v>
      </c>
      <c r="Z78" s="85">
        <v>0</v>
      </c>
      <c r="AA78" s="98" t="s">
        <v>42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2">
        <f t="shared" si="19"/>
        <v>-12</v>
      </c>
      <c r="L79" s="73">
        <f t="shared" ref="L79:L91" si="27">K79*10</f>
        <v>-120</v>
      </c>
      <c r="M79" s="74">
        <f t="shared" si="20"/>
        <v>25</v>
      </c>
      <c r="N79" s="74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7">
        <v>-6</v>
      </c>
      <c r="W79" s="70">
        <v>6</v>
      </c>
      <c r="X79" s="85">
        <v>5</v>
      </c>
      <c r="Y79" s="56">
        <v>-117</v>
      </c>
      <c r="Z79" s="99">
        <v>-117</v>
      </c>
      <c r="AA79" s="100" t="s">
        <v>46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4">
        <v>0</v>
      </c>
      <c r="L80" s="71">
        <f t="shared" si="27"/>
        <v>0</v>
      </c>
      <c r="M80" s="74">
        <f t="shared" si="20"/>
        <v>25</v>
      </c>
      <c r="N80" s="74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4" t="s">
        <v>41</v>
      </c>
      <c r="W80" s="86" t="s">
        <v>41</v>
      </c>
      <c r="X80" s="85">
        <v>10</v>
      </c>
      <c r="Y80" s="56">
        <v>-234</v>
      </c>
      <c r="Z80" s="85">
        <v>0</v>
      </c>
      <c r="AA80" s="98" t="s">
        <v>38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2">
        <f t="shared" si="19"/>
        <v>-14</v>
      </c>
      <c r="L81" s="73">
        <f t="shared" si="27"/>
        <v>-140</v>
      </c>
      <c r="M81" s="74">
        <f t="shared" si="20"/>
        <v>25</v>
      </c>
      <c r="N81" s="74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7">
        <v>-6</v>
      </c>
      <c r="W81" s="70">
        <v>6</v>
      </c>
      <c r="X81" s="85">
        <v>0</v>
      </c>
      <c r="Y81" s="56">
        <v>-120</v>
      </c>
      <c r="Z81" s="99">
        <v>-120</v>
      </c>
      <c r="AA81" s="100" t="s">
        <v>46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37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2">
        <f t="shared" si="19"/>
        <v>-10</v>
      </c>
      <c r="L82" s="73">
        <f t="shared" si="27"/>
        <v>-100</v>
      </c>
      <c r="M82" s="74">
        <f t="shared" si="20"/>
        <v>0</v>
      </c>
      <c r="N82" s="74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2">
        <f t="shared" si="23"/>
        <v>3</v>
      </c>
      <c r="V82" s="87">
        <v>-3</v>
      </c>
      <c r="W82" s="84">
        <v>3</v>
      </c>
      <c r="X82" s="85">
        <v>0</v>
      </c>
      <c r="Y82" s="56">
        <v>-90</v>
      </c>
      <c r="Z82" s="99">
        <v>-90</v>
      </c>
      <c r="AA82" s="100" t="s">
        <v>46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40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2">
        <f t="shared" si="19"/>
        <v>-12</v>
      </c>
      <c r="L83" s="73">
        <f t="shared" si="27"/>
        <v>-120</v>
      </c>
      <c r="M83" s="74">
        <f t="shared" si="20"/>
        <v>175</v>
      </c>
      <c r="N83" s="74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7">
        <v>-5</v>
      </c>
      <c r="W83" s="70">
        <v>6</v>
      </c>
      <c r="X83" s="85">
        <v>5</v>
      </c>
      <c r="Y83" s="56">
        <v>-117</v>
      </c>
      <c r="Z83" s="99">
        <v>-117</v>
      </c>
      <c r="AA83" s="100" t="s">
        <v>46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40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2">
        <f t="shared" si="19"/>
        <v>-6</v>
      </c>
      <c r="L84" s="73">
        <f t="shared" si="27"/>
        <v>-60</v>
      </c>
      <c r="M84" s="74">
        <f t="shared" si="20"/>
        <v>75</v>
      </c>
      <c r="N84" s="74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3">
        <v>0</v>
      </c>
      <c r="W84" s="70">
        <v>9</v>
      </c>
      <c r="X84" s="85">
        <v>70</v>
      </c>
      <c r="Y84" s="56">
        <v>-96</v>
      </c>
      <c r="Z84" s="85">
        <v>0</v>
      </c>
      <c r="AA84" s="96" t="s">
        <v>38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37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2">
        <f t="shared" si="19"/>
        <v>-15</v>
      </c>
      <c r="L85" s="73">
        <f t="shared" si="27"/>
        <v>-150</v>
      </c>
      <c r="M85" s="74">
        <f t="shared" si="20"/>
        <v>0</v>
      </c>
      <c r="N85" s="74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2">
        <f t="shared" si="23"/>
        <v>9</v>
      </c>
      <c r="V85" s="87">
        <v>-9</v>
      </c>
      <c r="W85" s="84">
        <v>9</v>
      </c>
      <c r="X85" s="85">
        <v>30</v>
      </c>
      <c r="Y85" s="56">
        <v>-90</v>
      </c>
      <c r="Z85" s="99">
        <v>-90</v>
      </c>
      <c r="AA85" s="100" t="s">
        <v>46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2">
        <f t="shared" si="19"/>
        <v>-4</v>
      </c>
      <c r="L86" s="73">
        <f t="shared" si="27"/>
        <v>-40</v>
      </c>
      <c r="M86" s="74">
        <f t="shared" si="20"/>
        <v>25</v>
      </c>
      <c r="N86" s="74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3">
        <v>3</v>
      </c>
      <c r="W86" s="70">
        <v>6</v>
      </c>
      <c r="X86" s="85">
        <v>35</v>
      </c>
      <c r="Y86" s="56">
        <v>-99</v>
      </c>
      <c r="Z86" s="85">
        <v>0</v>
      </c>
      <c r="AA86" s="96" t="s">
        <v>38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2">
        <f t="shared" si="19"/>
        <v>-14</v>
      </c>
      <c r="L87" s="73">
        <f t="shared" si="27"/>
        <v>-140</v>
      </c>
      <c r="M87" s="74">
        <f t="shared" si="20"/>
        <v>150</v>
      </c>
      <c r="N87" s="74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7">
        <v>-6</v>
      </c>
      <c r="W87" s="70">
        <v>6</v>
      </c>
      <c r="X87" s="85">
        <v>35</v>
      </c>
      <c r="Y87" s="56">
        <v>-129</v>
      </c>
      <c r="Z87" s="99">
        <v>-129</v>
      </c>
      <c r="AA87" s="100" t="s">
        <v>46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2">
        <f t="shared" si="19"/>
        <v>-2</v>
      </c>
      <c r="L88" s="73">
        <f t="shared" si="27"/>
        <v>-20</v>
      </c>
      <c r="M88" s="74">
        <f t="shared" si="20"/>
        <v>175</v>
      </c>
      <c r="N88" s="74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7">
        <v>-6</v>
      </c>
      <c r="W88" s="70">
        <v>6</v>
      </c>
      <c r="X88" s="85">
        <v>15</v>
      </c>
      <c r="Y88" s="56">
        <v>-111</v>
      </c>
      <c r="Z88" s="99">
        <v>-111</v>
      </c>
      <c r="AA88" s="100" t="s">
        <v>46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2">
        <f t="shared" si="19"/>
        <v>-12</v>
      </c>
      <c r="L89" s="73">
        <f t="shared" si="27"/>
        <v>-120</v>
      </c>
      <c r="M89" s="74">
        <f t="shared" si="20"/>
        <v>0</v>
      </c>
      <c r="N89" s="74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3">
        <v>1</v>
      </c>
      <c r="W89" s="70">
        <v>6</v>
      </c>
      <c r="X89" s="85">
        <v>10</v>
      </c>
      <c r="Y89" s="56">
        <v>-144</v>
      </c>
      <c r="Z89" s="85">
        <v>0</v>
      </c>
      <c r="AA89" s="96" t="s">
        <v>38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2">
        <f t="shared" si="19"/>
        <v>-13</v>
      </c>
      <c r="L90" s="73">
        <f t="shared" si="27"/>
        <v>-130</v>
      </c>
      <c r="M90" s="74">
        <f t="shared" si="20"/>
        <v>25</v>
      </c>
      <c r="N90" s="74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7">
        <v>-5</v>
      </c>
      <c r="W90" s="70">
        <v>6</v>
      </c>
      <c r="X90" s="85">
        <v>5</v>
      </c>
      <c r="Y90" s="56">
        <v>-117</v>
      </c>
      <c r="Z90" s="99">
        <v>-117</v>
      </c>
      <c r="AA90" s="100" t="s">
        <v>46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2">
        <f t="shared" si="19"/>
        <v>-16</v>
      </c>
      <c r="L91" s="73">
        <f t="shared" si="27"/>
        <v>-160</v>
      </c>
      <c r="M91" s="74">
        <f t="shared" si="20"/>
        <v>100</v>
      </c>
      <c r="N91" s="74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7">
        <v>-6</v>
      </c>
      <c r="W91" s="70">
        <v>6</v>
      </c>
      <c r="X91" s="85">
        <v>0</v>
      </c>
      <c r="Y91" s="56">
        <v>-150</v>
      </c>
      <c r="Z91" s="99">
        <v>-150</v>
      </c>
      <c r="AA91" s="100" t="s">
        <v>46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37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4">
        <f t="shared" si="20"/>
        <v>250</v>
      </c>
      <c r="N92" s="74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4" t="s">
        <v>41</v>
      </c>
      <c r="W92" s="86" t="s">
        <v>41</v>
      </c>
      <c r="X92" s="85">
        <v>5</v>
      </c>
      <c r="Y92" s="56">
        <v>-117</v>
      </c>
      <c r="Z92" s="85">
        <v>0</v>
      </c>
      <c r="AA92" s="98" t="s">
        <v>42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2">
        <f t="shared" si="19"/>
        <v>-10</v>
      </c>
      <c r="L93" s="73">
        <f t="shared" ref="L93:L101" si="28">K93*10</f>
        <v>-100</v>
      </c>
      <c r="M93" s="74">
        <f t="shared" si="20"/>
        <v>50</v>
      </c>
      <c r="N93" s="74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3">
        <v>1</v>
      </c>
      <c r="W93" s="70">
        <v>6</v>
      </c>
      <c r="X93" s="85">
        <v>20</v>
      </c>
      <c r="Y93" s="56">
        <v>-138</v>
      </c>
      <c r="Z93" s="85">
        <v>0</v>
      </c>
      <c r="AA93" s="96" t="s">
        <v>38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40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2">
        <f t="shared" si="19"/>
        <v>-8</v>
      </c>
      <c r="L94" s="73">
        <f t="shared" si="28"/>
        <v>-80</v>
      </c>
      <c r="M94" s="74">
        <f t="shared" si="20"/>
        <v>50</v>
      </c>
      <c r="N94" s="74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3">
        <v>1</v>
      </c>
      <c r="W94" s="70">
        <v>9</v>
      </c>
      <c r="X94" s="85">
        <v>20</v>
      </c>
      <c r="Y94" s="56">
        <v>-138</v>
      </c>
      <c r="Z94" s="85">
        <v>0</v>
      </c>
      <c r="AA94" s="96" t="s">
        <v>38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2">
        <f t="shared" si="19"/>
        <v>-10</v>
      </c>
      <c r="L95" s="73">
        <f t="shared" si="28"/>
        <v>-100</v>
      </c>
      <c r="M95" s="74">
        <f t="shared" si="20"/>
        <v>0</v>
      </c>
      <c r="N95" s="74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7">
        <v>-6</v>
      </c>
      <c r="W95" s="70">
        <v>6</v>
      </c>
      <c r="X95" s="85">
        <v>0</v>
      </c>
      <c r="Y95" s="56">
        <v>-120</v>
      </c>
      <c r="Z95" s="99">
        <v>-120</v>
      </c>
      <c r="AA95" s="100" t="s">
        <v>46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2">
        <f t="shared" si="19"/>
        <v>-12</v>
      </c>
      <c r="L96" s="73">
        <f t="shared" si="28"/>
        <v>-120</v>
      </c>
      <c r="M96" s="74">
        <f t="shared" si="20"/>
        <v>0</v>
      </c>
      <c r="N96" s="74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7">
        <v>-3</v>
      </c>
      <c r="W96" s="70">
        <v>6</v>
      </c>
      <c r="X96" s="85">
        <v>15</v>
      </c>
      <c r="Y96" s="56">
        <v>-111</v>
      </c>
      <c r="Z96" s="99">
        <v>-111</v>
      </c>
      <c r="AA96" s="100" t="s">
        <v>46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2">
        <f t="shared" si="19"/>
        <v>-13</v>
      </c>
      <c r="L97" s="73">
        <f t="shared" si="28"/>
        <v>-130</v>
      </c>
      <c r="M97" s="74">
        <f t="shared" si="20"/>
        <v>0</v>
      </c>
      <c r="N97" s="74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7">
        <v>-7</v>
      </c>
      <c r="W97" s="70">
        <v>9</v>
      </c>
      <c r="X97" s="85">
        <v>5</v>
      </c>
      <c r="Y97" s="56">
        <v>-117</v>
      </c>
      <c r="Z97" s="99">
        <v>-117</v>
      </c>
      <c r="AA97" s="100" t="s">
        <v>46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40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2">
        <f t="shared" si="19"/>
        <v>-3</v>
      </c>
      <c r="L98" s="73">
        <f t="shared" si="28"/>
        <v>-30</v>
      </c>
      <c r="M98" s="74">
        <f t="shared" si="20"/>
        <v>75</v>
      </c>
      <c r="N98" s="74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3">
        <v>4</v>
      </c>
      <c r="W98" s="70">
        <v>3</v>
      </c>
      <c r="X98" s="85">
        <v>5</v>
      </c>
      <c r="Y98" s="56">
        <v>-117</v>
      </c>
      <c r="Z98" s="85">
        <v>0</v>
      </c>
      <c r="AA98" s="96" t="s">
        <v>38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2">
        <f t="shared" si="19"/>
        <v>-13</v>
      </c>
      <c r="L99" s="73">
        <f t="shared" si="28"/>
        <v>-130</v>
      </c>
      <c r="M99" s="74">
        <f t="shared" si="20"/>
        <v>175</v>
      </c>
      <c r="N99" s="74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7">
        <v>-6</v>
      </c>
      <c r="W99" s="70">
        <v>6</v>
      </c>
      <c r="X99" s="85">
        <v>20</v>
      </c>
      <c r="Y99" s="56">
        <v>-138</v>
      </c>
      <c r="Z99" s="99">
        <v>-138</v>
      </c>
      <c r="AA99" s="100" t="s">
        <v>46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37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2">
        <f t="shared" si="19"/>
        <v>-9</v>
      </c>
      <c r="L100" s="73">
        <f t="shared" si="28"/>
        <v>-90</v>
      </c>
      <c r="M100" s="74">
        <f t="shared" si="20"/>
        <v>0</v>
      </c>
      <c r="N100" s="74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2">
        <f t="shared" si="23"/>
        <v>6</v>
      </c>
      <c r="V100" s="83">
        <v>0</v>
      </c>
      <c r="W100" s="84">
        <v>6</v>
      </c>
      <c r="X100" s="85">
        <v>5</v>
      </c>
      <c r="Y100" s="56">
        <v>-87</v>
      </c>
      <c r="Z100" s="85">
        <v>0</v>
      </c>
      <c r="AA100" s="96" t="s">
        <v>38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2">
        <f t="shared" ref="K101:K132" si="30">J101-E101</f>
        <v>-12</v>
      </c>
      <c r="L101" s="73">
        <f t="shared" si="28"/>
        <v>-120</v>
      </c>
      <c r="M101" s="74">
        <f t="shared" ref="M101:M132" si="31">(F101-I101-Q101)*25</f>
        <v>50</v>
      </c>
      <c r="N101" s="74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3">
        <v>0</v>
      </c>
      <c r="W101" s="70">
        <v>6</v>
      </c>
      <c r="X101" s="85">
        <v>15</v>
      </c>
      <c r="Y101" s="56">
        <v>-141</v>
      </c>
      <c r="Z101" s="85">
        <v>0</v>
      </c>
      <c r="AA101" s="96" t="s">
        <v>38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145</v>
      </c>
      <c r="D102" s="20" t="s">
        <v>37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4">
        <f t="shared" si="31"/>
        <v>175</v>
      </c>
      <c r="N102" s="74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2">
        <f t="shared" si="34"/>
        <v>9</v>
      </c>
      <c r="V102" s="74" t="s">
        <v>41</v>
      </c>
      <c r="W102" s="88" t="s">
        <v>41</v>
      </c>
      <c r="X102" s="85">
        <v>5</v>
      </c>
      <c r="Y102" s="56">
        <v>-147</v>
      </c>
      <c r="Z102" s="85">
        <v>0</v>
      </c>
      <c r="AA102" s="98" t="s">
        <v>42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4">
        <f t="shared" si="31"/>
        <v>450</v>
      </c>
      <c r="N103" s="74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4" t="s">
        <v>41</v>
      </c>
      <c r="W103" s="86" t="s">
        <v>41</v>
      </c>
      <c r="X103" s="85">
        <v>15</v>
      </c>
      <c r="Y103" s="56">
        <v>-141</v>
      </c>
      <c r="Z103" s="85">
        <v>0</v>
      </c>
      <c r="AA103" s="98" t="s">
        <v>42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2">
        <f t="shared" si="30"/>
        <v>-12</v>
      </c>
      <c r="L104" s="73">
        <f>K104*10</f>
        <v>-120</v>
      </c>
      <c r="M104" s="74">
        <f t="shared" si="31"/>
        <v>200</v>
      </c>
      <c r="N104" s="74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7">
        <v>-6</v>
      </c>
      <c r="W104" s="70">
        <v>6</v>
      </c>
      <c r="X104" s="85">
        <v>5</v>
      </c>
      <c r="Y104" s="56">
        <v>-141</v>
      </c>
      <c r="Z104" s="99">
        <v>-141</v>
      </c>
      <c r="AA104" s="100" t="s">
        <v>46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148</v>
      </c>
      <c r="D105" s="20" t="s">
        <v>37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4">
        <f t="shared" si="31"/>
        <v>50</v>
      </c>
      <c r="N105" s="74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2">
        <f t="shared" si="34"/>
        <v>6</v>
      </c>
      <c r="V105" s="74" t="s">
        <v>41</v>
      </c>
      <c r="W105" s="88" t="s">
        <v>41</v>
      </c>
      <c r="X105" s="85">
        <v>10</v>
      </c>
      <c r="Y105" s="56">
        <v>-114</v>
      </c>
      <c r="Z105" s="85">
        <v>0</v>
      </c>
      <c r="AA105" s="98" t="s">
        <v>42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4">
        <f t="shared" si="31"/>
        <v>50</v>
      </c>
      <c r="N106" s="74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4" t="s">
        <v>41</v>
      </c>
      <c r="W106" s="86" t="s">
        <v>41</v>
      </c>
      <c r="X106" s="85">
        <v>20</v>
      </c>
      <c r="Y106" s="56">
        <v>-78</v>
      </c>
      <c r="Z106" s="85">
        <v>0</v>
      </c>
      <c r="AA106" s="98" t="s">
        <v>42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4">
        <f t="shared" si="31"/>
        <v>25</v>
      </c>
      <c r="N107" s="74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4" t="s">
        <v>41</v>
      </c>
      <c r="W107" s="86" t="s">
        <v>41</v>
      </c>
      <c r="X107" s="85">
        <v>15</v>
      </c>
      <c r="Y107" s="56">
        <v>-141</v>
      </c>
      <c r="Z107" s="85">
        <v>0</v>
      </c>
      <c r="AA107" s="98" t="s">
        <v>42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2">
        <f t="shared" si="30"/>
        <v>-13</v>
      </c>
      <c r="L108" s="73">
        <f>K108*10</f>
        <v>-130</v>
      </c>
      <c r="M108" s="74">
        <f t="shared" si="31"/>
        <v>25</v>
      </c>
      <c r="N108" s="74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7">
        <v>-5</v>
      </c>
      <c r="W108" s="70">
        <v>6</v>
      </c>
      <c r="X108" s="85">
        <v>40</v>
      </c>
      <c r="Y108" s="56">
        <v>-96</v>
      </c>
      <c r="Z108" s="99">
        <v>-96</v>
      </c>
      <c r="AA108" s="100" t="s">
        <v>46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40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4">
        <f t="shared" si="31"/>
        <v>75</v>
      </c>
      <c r="N109" s="74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4" t="s">
        <v>41</v>
      </c>
      <c r="W109" s="86" t="s">
        <v>41</v>
      </c>
      <c r="X109" s="85">
        <v>10</v>
      </c>
      <c r="Y109" s="56">
        <v>-144</v>
      </c>
      <c r="Z109" s="85">
        <v>0</v>
      </c>
      <c r="AA109" s="98" t="s">
        <v>42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2">
        <f t="shared" si="30"/>
        <v>-7</v>
      </c>
      <c r="L110" s="73">
        <f t="shared" ref="L110:L132" si="37">K110*10</f>
        <v>-70</v>
      </c>
      <c r="M110" s="74">
        <f t="shared" si="31"/>
        <v>175</v>
      </c>
      <c r="N110" s="74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7">
        <v>-6</v>
      </c>
      <c r="W110" s="70">
        <v>6</v>
      </c>
      <c r="X110" s="85">
        <v>15</v>
      </c>
      <c r="Y110" s="56">
        <v>-111</v>
      </c>
      <c r="Z110" s="99">
        <v>-111</v>
      </c>
      <c r="AA110" s="100" t="s">
        <v>46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2">
        <f t="shared" si="30"/>
        <v>-3</v>
      </c>
      <c r="L111" s="73">
        <f t="shared" si="37"/>
        <v>-30</v>
      </c>
      <c r="M111" s="74">
        <f t="shared" si="31"/>
        <v>250</v>
      </c>
      <c r="N111" s="74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7">
        <v>-6</v>
      </c>
      <c r="W111" s="70">
        <v>6</v>
      </c>
      <c r="X111" s="85">
        <v>0</v>
      </c>
      <c r="Y111" s="56">
        <v>-150</v>
      </c>
      <c r="Z111" s="99">
        <v>-150</v>
      </c>
      <c r="AA111" s="100" t="s">
        <v>46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2">
        <f t="shared" si="30"/>
        <v>-6</v>
      </c>
      <c r="L112" s="73">
        <f t="shared" si="37"/>
        <v>-60</v>
      </c>
      <c r="M112" s="74">
        <f t="shared" si="31"/>
        <v>25</v>
      </c>
      <c r="N112" s="74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7">
        <v>-6</v>
      </c>
      <c r="W112" s="70">
        <v>6</v>
      </c>
      <c r="X112" s="85">
        <v>15</v>
      </c>
      <c r="Y112" s="56">
        <v>-141</v>
      </c>
      <c r="Z112" s="99">
        <v>-141</v>
      </c>
      <c r="AA112" s="100" t="s">
        <v>46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40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2">
        <f t="shared" si="30"/>
        <v>-3</v>
      </c>
      <c r="L113" s="73">
        <f t="shared" si="37"/>
        <v>-30</v>
      </c>
      <c r="M113" s="74">
        <f t="shared" si="31"/>
        <v>25</v>
      </c>
      <c r="N113" s="74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7">
        <v>-2</v>
      </c>
      <c r="W113" s="70">
        <v>6</v>
      </c>
      <c r="X113" s="85">
        <v>15</v>
      </c>
      <c r="Y113" s="56">
        <v>-81</v>
      </c>
      <c r="Z113" s="99">
        <v>-81</v>
      </c>
      <c r="AA113" s="100" t="s">
        <v>46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2">
        <f t="shared" si="30"/>
        <v>-6</v>
      </c>
      <c r="L114" s="73">
        <f t="shared" si="37"/>
        <v>-60</v>
      </c>
      <c r="M114" s="74">
        <f t="shared" si="31"/>
        <v>0</v>
      </c>
      <c r="N114" s="74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3">
        <v>1</v>
      </c>
      <c r="W114" s="70">
        <v>3</v>
      </c>
      <c r="X114" s="85">
        <v>5</v>
      </c>
      <c r="Y114" s="56">
        <v>-87</v>
      </c>
      <c r="Z114" s="85">
        <v>0</v>
      </c>
      <c r="AA114" s="96" t="s">
        <v>38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2">
        <f t="shared" si="30"/>
        <v>-7</v>
      </c>
      <c r="L115" s="73">
        <f t="shared" si="37"/>
        <v>-70</v>
      </c>
      <c r="M115" s="74">
        <f t="shared" si="31"/>
        <v>25</v>
      </c>
      <c r="N115" s="74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3">
        <v>0</v>
      </c>
      <c r="W115" s="70">
        <v>6</v>
      </c>
      <c r="X115" s="85">
        <v>0</v>
      </c>
      <c r="Y115" s="56">
        <v>-150</v>
      </c>
      <c r="Z115" s="85">
        <v>0</v>
      </c>
      <c r="AA115" s="96" t="s">
        <v>38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2">
        <f t="shared" si="30"/>
        <v>-3</v>
      </c>
      <c r="L116" s="73">
        <f t="shared" si="37"/>
        <v>-30</v>
      </c>
      <c r="M116" s="74">
        <f t="shared" si="31"/>
        <v>100</v>
      </c>
      <c r="N116" s="74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7">
        <v>-1</v>
      </c>
      <c r="W116" s="70">
        <v>12</v>
      </c>
      <c r="X116" s="85">
        <v>30</v>
      </c>
      <c r="Y116" s="56">
        <v>-102</v>
      </c>
      <c r="Z116" s="99">
        <v>-102</v>
      </c>
      <c r="AA116" s="100" t="s">
        <v>46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2">
        <f t="shared" si="30"/>
        <v>-13</v>
      </c>
      <c r="L117" s="73">
        <f t="shared" si="37"/>
        <v>-130</v>
      </c>
      <c r="M117" s="74">
        <f t="shared" si="31"/>
        <v>50</v>
      </c>
      <c r="N117" s="74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7">
        <v>-6</v>
      </c>
      <c r="W117" s="70">
        <v>6</v>
      </c>
      <c r="X117" s="85">
        <v>10</v>
      </c>
      <c r="Y117" s="56">
        <v>-114</v>
      </c>
      <c r="Z117" s="99">
        <v>-114</v>
      </c>
      <c r="AA117" s="100" t="s">
        <v>46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2">
        <f t="shared" si="30"/>
        <v>-15</v>
      </c>
      <c r="L118" s="73">
        <f t="shared" si="37"/>
        <v>-150</v>
      </c>
      <c r="M118" s="74">
        <f t="shared" si="31"/>
        <v>0</v>
      </c>
      <c r="N118" s="74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7">
        <v>-6</v>
      </c>
      <c r="W118" s="70">
        <v>6</v>
      </c>
      <c r="X118" s="85">
        <v>10</v>
      </c>
      <c r="Y118" s="56">
        <v>-114</v>
      </c>
      <c r="Z118" s="99">
        <v>-114</v>
      </c>
      <c r="AA118" s="100" t="s">
        <v>46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162</v>
      </c>
      <c r="D119" s="20" t="s">
        <v>37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2">
        <f t="shared" si="30"/>
        <v>-1</v>
      </c>
      <c r="L119" s="73">
        <f t="shared" si="37"/>
        <v>-10</v>
      </c>
      <c r="M119" s="74">
        <f t="shared" si="31"/>
        <v>125</v>
      </c>
      <c r="N119" s="74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3">
        <v>1</v>
      </c>
      <c r="W119" s="70">
        <v>3</v>
      </c>
      <c r="X119" s="85">
        <v>15</v>
      </c>
      <c r="Y119" s="56">
        <v>-81</v>
      </c>
      <c r="Z119" s="85">
        <v>0</v>
      </c>
      <c r="AA119" s="96" t="s">
        <v>38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2">
        <f t="shared" si="30"/>
        <v>-11</v>
      </c>
      <c r="L120" s="73">
        <f t="shared" si="37"/>
        <v>-110</v>
      </c>
      <c r="M120" s="74">
        <f t="shared" si="31"/>
        <v>100</v>
      </c>
      <c r="N120" s="74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7">
        <v>-6</v>
      </c>
      <c r="W120" s="70">
        <v>6</v>
      </c>
      <c r="X120" s="85">
        <v>0</v>
      </c>
      <c r="Y120" s="56">
        <v>-120</v>
      </c>
      <c r="Z120" s="99">
        <v>-120</v>
      </c>
      <c r="AA120" s="100" t="s">
        <v>46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2">
        <f t="shared" si="30"/>
        <v>-8</v>
      </c>
      <c r="L121" s="73">
        <f t="shared" si="37"/>
        <v>-80</v>
      </c>
      <c r="M121" s="74">
        <f t="shared" si="31"/>
        <v>25</v>
      </c>
      <c r="N121" s="74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3">
        <v>0</v>
      </c>
      <c r="W121" s="70">
        <v>6</v>
      </c>
      <c r="X121" s="85">
        <v>10</v>
      </c>
      <c r="Y121" s="56">
        <v>-114</v>
      </c>
      <c r="Z121" s="85">
        <v>0</v>
      </c>
      <c r="AA121" s="96" t="s">
        <v>38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165</v>
      </c>
      <c r="D122" s="20" t="s">
        <v>37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2">
        <f t="shared" si="30"/>
        <v>-7</v>
      </c>
      <c r="L122" s="73">
        <f t="shared" si="37"/>
        <v>-70</v>
      </c>
      <c r="M122" s="74">
        <f t="shared" si="31"/>
        <v>25</v>
      </c>
      <c r="N122" s="74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2">
        <f t="shared" si="34"/>
        <v>6</v>
      </c>
      <c r="V122" s="83">
        <v>1</v>
      </c>
      <c r="W122" s="84">
        <v>6</v>
      </c>
      <c r="X122" s="85">
        <v>15</v>
      </c>
      <c r="Y122" s="56">
        <v>-111</v>
      </c>
      <c r="Z122" s="85">
        <v>0</v>
      </c>
      <c r="AA122" s="96" t="s">
        <v>38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2">
        <f t="shared" si="30"/>
        <v>-8</v>
      </c>
      <c r="L123" s="73">
        <f t="shared" si="37"/>
        <v>-80</v>
      </c>
      <c r="M123" s="74">
        <f t="shared" si="31"/>
        <v>50</v>
      </c>
      <c r="N123" s="74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7">
        <v>-6</v>
      </c>
      <c r="W123" s="70">
        <v>6</v>
      </c>
      <c r="X123" s="85">
        <v>10</v>
      </c>
      <c r="Y123" s="56">
        <v>-84</v>
      </c>
      <c r="Z123" s="99">
        <v>-84</v>
      </c>
      <c r="AA123" s="100" t="s">
        <v>46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2">
        <f t="shared" si="30"/>
        <v>-10</v>
      </c>
      <c r="L124" s="73">
        <f t="shared" si="37"/>
        <v>-100</v>
      </c>
      <c r="M124" s="74">
        <f t="shared" si="31"/>
        <v>0</v>
      </c>
      <c r="N124" s="74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7">
        <v>-6</v>
      </c>
      <c r="W124" s="70">
        <v>6</v>
      </c>
      <c r="X124" s="85">
        <v>0</v>
      </c>
      <c r="Y124" s="56">
        <v>-90</v>
      </c>
      <c r="Z124" s="99">
        <v>-90</v>
      </c>
      <c r="AA124" s="100" t="s">
        <v>46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2">
        <f t="shared" si="30"/>
        <v>-15</v>
      </c>
      <c r="L125" s="73">
        <f t="shared" si="37"/>
        <v>-150</v>
      </c>
      <c r="M125" s="74">
        <f t="shared" si="31"/>
        <v>0</v>
      </c>
      <c r="N125" s="74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7">
        <v>-6</v>
      </c>
      <c r="W125" s="70">
        <v>6</v>
      </c>
      <c r="X125" s="85">
        <v>5</v>
      </c>
      <c r="Y125" s="56">
        <v>-117</v>
      </c>
      <c r="Z125" s="99">
        <v>-117</v>
      </c>
      <c r="AA125" s="100" t="s">
        <v>46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169</v>
      </c>
      <c r="D126" s="20" t="s">
        <v>37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2">
        <f t="shared" si="30"/>
        <v>-10</v>
      </c>
      <c r="L126" s="73">
        <f t="shared" si="37"/>
        <v>-100</v>
      </c>
      <c r="M126" s="74">
        <f t="shared" si="31"/>
        <v>0</v>
      </c>
      <c r="N126" s="74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3">
        <v>4</v>
      </c>
      <c r="W126" s="70">
        <v>6</v>
      </c>
      <c r="X126" s="85">
        <v>120</v>
      </c>
      <c r="Y126" s="56">
        <v>-78</v>
      </c>
      <c r="Z126" s="85">
        <v>0</v>
      </c>
      <c r="AA126" s="96" t="s">
        <v>38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170</v>
      </c>
      <c r="D127" s="20" t="s">
        <v>37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2">
        <f t="shared" si="30"/>
        <v>-6</v>
      </c>
      <c r="L127" s="73">
        <f t="shared" si="37"/>
        <v>-60</v>
      </c>
      <c r="M127" s="74">
        <f t="shared" si="31"/>
        <v>125</v>
      </c>
      <c r="N127" s="74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2">
        <f t="shared" si="34"/>
        <v>9</v>
      </c>
      <c r="V127" s="83">
        <v>0</v>
      </c>
      <c r="W127" s="84">
        <v>9</v>
      </c>
      <c r="X127" s="85">
        <v>20</v>
      </c>
      <c r="Y127" s="56">
        <v>-108</v>
      </c>
      <c r="Z127" s="85">
        <v>0</v>
      </c>
      <c r="AA127" s="96" t="s">
        <v>38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36</v>
      </c>
      <c r="D128" s="20" t="s">
        <v>37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2">
        <f t="shared" si="30"/>
        <v>-7</v>
      </c>
      <c r="L128" s="73">
        <f t="shared" si="37"/>
        <v>-70</v>
      </c>
      <c r="M128" s="74">
        <f t="shared" si="31"/>
        <v>25</v>
      </c>
      <c r="N128" s="74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2">
        <f t="shared" si="34"/>
        <v>9</v>
      </c>
      <c r="V128" s="83">
        <v>0</v>
      </c>
      <c r="W128" s="84">
        <v>9</v>
      </c>
      <c r="X128" s="85">
        <v>15</v>
      </c>
      <c r="Y128" s="56">
        <v>-141</v>
      </c>
      <c r="Z128" s="85">
        <v>0</v>
      </c>
      <c r="AA128" s="96" t="s">
        <v>38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171</v>
      </c>
      <c r="D129" s="20" t="s">
        <v>37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2">
        <f t="shared" si="30"/>
        <v>-7</v>
      </c>
      <c r="L129" s="73">
        <f t="shared" si="37"/>
        <v>-70</v>
      </c>
      <c r="M129" s="74">
        <f t="shared" si="31"/>
        <v>0</v>
      </c>
      <c r="N129" s="74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2">
        <f t="shared" si="34"/>
        <v>6</v>
      </c>
      <c r="V129" s="83">
        <v>2</v>
      </c>
      <c r="W129" s="84">
        <v>6</v>
      </c>
      <c r="X129" s="85">
        <v>25</v>
      </c>
      <c r="Y129" s="56">
        <v>-105</v>
      </c>
      <c r="Z129" s="85">
        <v>0</v>
      </c>
      <c r="AA129" s="96" t="s">
        <v>38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172</v>
      </c>
      <c r="D130" s="20" t="s">
        <v>37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2">
        <f t="shared" si="30"/>
        <v>-12</v>
      </c>
      <c r="L130" s="73">
        <f t="shared" si="37"/>
        <v>-120</v>
      </c>
      <c r="M130" s="74">
        <f t="shared" si="31"/>
        <v>75</v>
      </c>
      <c r="N130" s="74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2">
        <f t="shared" si="34"/>
        <v>0</v>
      </c>
      <c r="V130" s="83">
        <v>0</v>
      </c>
      <c r="W130" s="84">
        <v>3</v>
      </c>
      <c r="X130" s="85">
        <v>20</v>
      </c>
      <c r="Y130" s="56">
        <v>-108</v>
      </c>
      <c r="Z130" s="85">
        <v>0</v>
      </c>
      <c r="AA130" s="100" t="s">
        <v>173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174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2">
        <f t="shared" si="30"/>
        <v>-6</v>
      </c>
      <c r="L131" s="73">
        <f t="shared" si="37"/>
        <v>-60</v>
      </c>
      <c r="M131" s="74">
        <f t="shared" si="31"/>
        <v>0</v>
      </c>
      <c r="N131" s="74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3">
        <v>1</v>
      </c>
      <c r="W131" s="70">
        <v>3</v>
      </c>
      <c r="X131" s="85">
        <v>45</v>
      </c>
      <c r="Y131" s="56">
        <v>-63</v>
      </c>
      <c r="Z131" s="85">
        <v>0</v>
      </c>
      <c r="AA131" s="96" t="s">
        <v>38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175</v>
      </c>
      <c r="D132" s="20" t="s">
        <v>37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2">
        <f t="shared" si="30"/>
        <v>-11</v>
      </c>
      <c r="L132" s="73">
        <f t="shared" si="37"/>
        <v>-110</v>
      </c>
      <c r="M132" s="74">
        <f t="shared" si="31"/>
        <v>25</v>
      </c>
      <c r="N132" s="74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2">
        <f t="shared" si="34"/>
        <v>3</v>
      </c>
      <c r="V132" s="83">
        <v>0</v>
      </c>
      <c r="W132" s="84">
        <v>3</v>
      </c>
      <c r="X132" s="85">
        <v>10</v>
      </c>
      <c r="Y132" s="56">
        <v>-114</v>
      </c>
      <c r="Z132" s="85">
        <v>0</v>
      </c>
      <c r="AA132" s="96" t="s">
        <v>38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176</v>
      </c>
      <c r="D133" s="20" t="s">
        <v>37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4">
        <f t="shared" ref="M133:M150" si="39">(F133-I133-Q133)*25</f>
        <v>75</v>
      </c>
      <c r="N133" s="74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2">
        <f t="shared" ref="U133:U150" si="42">T133*3</f>
        <v>9</v>
      </c>
      <c r="V133" s="74" t="s">
        <v>41</v>
      </c>
      <c r="W133" s="88" t="s">
        <v>41</v>
      </c>
      <c r="X133" s="85">
        <v>25</v>
      </c>
      <c r="Y133" s="56">
        <v>-135</v>
      </c>
      <c r="Z133" s="85">
        <v>0</v>
      </c>
      <c r="AA133" s="98" t="s">
        <v>42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177</v>
      </c>
      <c r="D134" s="20" t="s">
        <v>37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2">
        <f t="shared" ref="K133:K150" si="45">J134-E134</f>
        <v>-6</v>
      </c>
      <c r="L134" s="73">
        <f t="shared" ref="L134:L139" si="46">K134*10</f>
        <v>-60</v>
      </c>
      <c r="M134" s="74">
        <f t="shared" si="39"/>
        <v>25</v>
      </c>
      <c r="N134" s="74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2">
        <f t="shared" si="42"/>
        <v>6</v>
      </c>
      <c r="V134" s="87">
        <v>-3</v>
      </c>
      <c r="W134" s="84">
        <v>6</v>
      </c>
      <c r="X134" s="85">
        <v>10</v>
      </c>
      <c r="Y134" s="56">
        <v>-114</v>
      </c>
      <c r="Z134" s="99">
        <v>-114</v>
      </c>
      <c r="AA134" s="100" t="s">
        <v>46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178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2">
        <f t="shared" si="45"/>
        <v>-4</v>
      </c>
      <c r="L135" s="73">
        <f t="shared" si="46"/>
        <v>-40</v>
      </c>
      <c r="M135" s="74">
        <f t="shared" si="39"/>
        <v>0</v>
      </c>
      <c r="N135" s="74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3">
        <v>0</v>
      </c>
      <c r="W135" s="70">
        <v>6</v>
      </c>
      <c r="X135" s="85">
        <v>0</v>
      </c>
      <c r="Y135" s="56">
        <v>-90</v>
      </c>
      <c r="Z135" s="85">
        <v>0</v>
      </c>
      <c r="AA135" s="96" t="s">
        <v>38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179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2">
        <f t="shared" si="45"/>
        <v>-9</v>
      </c>
      <c r="L136" s="73">
        <f t="shared" si="46"/>
        <v>-90</v>
      </c>
      <c r="M136" s="74">
        <f t="shared" si="39"/>
        <v>0</v>
      </c>
      <c r="N136" s="74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7">
        <v>-6</v>
      </c>
      <c r="W136" s="70">
        <v>6</v>
      </c>
      <c r="X136" s="85">
        <v>10</v>
      </c>
      <c r="Y136" s="56">
        <v>-84</v>
      </c>
      <c r="Z136" s="99">
        <v>-84</v>
      </c>
      <c r="AA136" s="100" t="s">
        <v>46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180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2">
        <f t="shared" si="45"/>
        <v>-5</v>
      </c>
      <c r="L137" s="73">
        <f t="shared" si="46"/>
        <v>-50</v>
      </c>
      <c r="M137" s="74">
        <f t="shared" si="39"/>
        <v>100</v>
      </c>
      <c r="N137" s="74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7">
        <v>-6</v>
      </c>
      <c r="W137" s="70">
        <v>6</v>
      </c>
      <c r="X137" s="85">
        <v>0</v>
      </c>
      <c r="Y137" s="56">
        <v>-90</v>
      </c>
      <c r="Z137" s="99">
        <v>-90</v>
      </c>
      <c r="AA137" s="100" t="s">
        <v>46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181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2">
        <f t="shared" si="45"/>
        <v>-8</v>
      </c>
      <c r="L138" s="73">
        <f t="shared" si="46"/>
        <v>-80</v>
      </c>
      <c r="M138" s="74">
        <f t="shared" si="39"/>
        <v>0</v>
      </c>
      <c r="N138" s="74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7">
        <v>-6</v>
      </c>
      <c r="W138" s="70">
        <v>6</v>
      </c>
      <c r="X138" s="85">
        <v>0</v>
      </c>
      <c r="Y138" s="56">
        <v>-120</v>
      </c>
      <c r="Z138" s="99">
        <v>-120</v>
      </c>
      <c r="AA138" s="100" t="s">
        <v>46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182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2">
        <f t="shared" si="45"/>
        <v>-4</v>
      </c>
      <c r="L139" s="73">
        <f t="shared" si="46"/>
        <v>-40</v>
      </c>
      <c r="M139" s="74">
        <f t="shared" si="39"/>
        <v>50</v>
      </c>
      <c r="N139" s="74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7">
        <v>-2</v>
      </c>
      <c r="W139" s="70">
        <v>6</v>
      </c>
      <c r="X139" s="85">
        <v>10</v>
      </c>
      <c r="Y139" s="56">
        <v>-84</v>
      </c>
      <c r="Z139" s="99">
        <v>-84</v>
      </c>
      <c r="AA139" s="100" t="s">
        <v>46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183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4">
        <f t="shared" si="39"/>
        <v>75</v>
      </c>
      <c r="N140" s="74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4" t="s">
        <v>41</v>
      </c>
      <c r="W140" s="86" t="s">
        <v>41</v>
      </c>
      <c r="X140" s="85">
        <v>5</v>
      </c>
      <c r="Y140" s="56">
        <v>-87</v>
      </c>
      <c r="Z140" s="85">
        <v>0</v>
      </c>
      <c r="AA140" s="98" t="s">
        <v>42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184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4">
        <f t="shared" si="39"/>
        <v>125</v>
      </c>
      <c r="N141" s="74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4" t="s">
        <v>41</v>
      </c>
      <c r="W141" s="86" t="s">
        <v>41</v>
      </c>
      <c r="X141" s="85">
        <v>20</v>
      </c>
      <c r="Y141" s="56">
        <v>-78</v>
      </c>
      <c r="Z141" s="85">
        <v>0</v>
      </c>
      <c r="AA141" s="98" t="s">
        <v>42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185</v>
      </c>
      <c r="D142" s="20" t="s">
        <v>37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4">
        <f t="shared" si="39"/>
        <v>25</v>
      </c>
      <c r="N142" s="74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4" t="s">
        <v>41</v>
      </c>
      <c r="W142" s="86" t="s">
        <v>41</v>
      </c>
      <c r="X142" s="85">
        <v>15</v>
      </c>
      <c r="Y142" s="56">
        <v>-81</v>
      </c>
      <c r="Z142" s="85">
        <v>0</v>
      </c>
      <c r="AA142" s="98" t="s">
        <v>42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186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2">
        <f t="shared" si="45"/>
        <v>-9</v>
      </c>
      <c r="L143" s="73">
        <f>K143*10</f>
        <v>-90</v>
      </c>
      <c r="M143" s="74">
        <f t="shared" si="39"/>
        <v>25</v>
      </c>
      <c r="N143" s="74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7">
        <v>-6</v>
      </c>
      <c r="W143" s="70">
        <v>6</v>
      </c>
      <c r="X143" s="85">
        <v>10</v>
      </c>
      <c r="Y143" s="56">
        <v>-84</v>
      </c>
      <c r="Z143" s="99">
        <v>-84</v>
      </c>
      <c r="AA143" s="100" t="s">
        <v>46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187</v>
      </c>
      <c r="D144" s="20" t="s">
        <v>40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2">
        <f t="shared" si="45"/>
        <v>-1</v>
      </c>
      <c r="L144" s="73">
        <f>K144*10</f>
        <v>-10</v>
      </c>
      <c r="M144" s="74">
        <f t="shared" si="39"/>
        <v>50</v>
      </c>
      <c r="N144" s="74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2">
        <f t="shared" si="42"/>
        <v>6</v>
      </c>
      <c r="V144" s="83">
        <v>1</v>
      </c>
      <c r="W144" s="84">
        <v>6</v>
      </c>
      <c r="X144" s="85">
        <v>25</v>
      </c>
      <c r="Y144" s="56">
        <v>-105</v>
      </c>
      <c r="Z144" s="85">
        <v>0</v>
      </c>
      <c r="AA144" s="96" t="s">
        <v>38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188</v>
      </c>
      <c r="D145" s="20" t="s">
        <v>40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4">
        <f t="shared" si="39"/>
        <v>0</v>
      </c>
      <c r="N145" s="74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4" t="s">
        <v>41</v>
      </c>
      <c r="W145" s="86" t="s">
        <v>41</v>
      </c>
      <c r="X145" s="85">
        <v>10</v>
      </c>
      <c r="Y145" s="56">
        <v>-84</v>
      </c>
      <c r="Z145" s="85">
        <v>0</v>
      </c>
      <c r="AA145" s="98" t="s">
        <v>42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189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4">
        <f t="shared" si="39"/>
        <v>0</v>
      </c>
      <c r="N146" s="74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4" t="s">
        <v>41</v>
      </c>
      <c r="W146" s="86" t="s">
        <v>41</v>
      </c>
      <c r="X146" s="85">
        <v>0</v>
      </c>
      <c r="Y146" s="56">
        <v>-90</v>
      </c>
      <c r="Z146" s="85">
        <v>0</v>
      </c>
      <c r="AA146" s="98" t="s">
        <v>42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190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4">
        <f t="shared" si="39"/>
        <v>0</v>
      </c>
      <c r="N147" s="74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4" t="s">
        <v>41</v>
      </c>
      <c r="W147" s="86" t="s">
        <v>41</v>
      </c>
      <c r="X147" s="85">
        <v>0</v>
      </c>
      <c r="Y147" s="56">
        <v>-90</v>
      </c>
      <c r="Z147" s="85">
        <v>0</v>
      </c>
      <c r="AA147" s="98" t="s">
        <v>42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191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4">
        <f t="shared" si="39"/>
        <v>25</v>
      </c>
      <c r="N148" s="74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4" t="s">
        <v>41</v>
      </c>
      <c r="W148" s="86" t="s">
        <v>41</v>
      </c>
      <c r="X148" s="85">
        <v>0</v>
      </c>
      <c r="Y148" s="56">
        <v>-90</v>
      </c>
      <c r="Z148" s="85">
        <v>0</v>
      </c>
      <c r="AA148" s="98" t="s">
        <v>42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192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2">
        <f t="shared" si="45"/>
        <v>-5</v>
      </c>
      <c r="L149" s="73">
        <f>K149*10</f>
        <v>-50</v>
      </c>
      <c r="M149" s="74">
        <f t="shared" si="39"/>
        <v>0</v>
      </c>
      <c r="N149" s="74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7">
        <v>-6</v>
      </c>
      <c r="W149" s="70">
        <v>6</v>
      </c>
      <c r="X149" s="85">
        <v>0</v>
      </c>
      <c r="Y149" s="56">
        <v>-90</v>
      </c>
      <c r="Z149" s="99">
        <v>-90</v>
      </c>
      <c r="AA149" s="100" t="s">
        <v>46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193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4">
        <f t="shared" si="39"/>
        <v>125</v>
      </c>
      <c r="N150" s="74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4" t="s">
        <v>41</v>
      </c>
      <c r="W150" s="86" t="s">
        <v>41</v>
      </c>
      <c r="X150" s="85">
        <v>0</v>
      </c>
      <c r="Y150" s="56">
        <v>0</v>
      </c>
      <c r="Z150" s="85">
        <v>0</v>
      </c>
      <c r="AA150" s="98" t="s">
        <v>42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20510</v>
      </c>
      <c r="AC151" s="97">
        <f>SUM(AC4:AC150)</f>
        <v>-16775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194</v>
      </c>
      <c r="B1" s="2"/>
      <c r="C1" s="2"/>
      <c r="D1" s="2"/>
      <c r="E1" s="2"/>
      <c r="F1" s="16" t="s">
        <v>195</v>
      </c>
      <c r="G1" s="16"/>
      <c r="H1" s="17"/>
      <c r="I1" s="24"/>
      <c r="J1" s="25"/>
    </row>
    <row r="2" ht="24" spans="1:10">
      <c r="A2" s="15" t="s">
        <v>196</v>
      </c>
      <c r="B2" s="15" t="s">
        <v>197</v>
      </c>
      <c r="C2" s="18" t="s">
        <v>198</v>
      </c>
      <c r="D2" s="15" t="s">
        <v>199</v>
      </c>
      <c r="E2" s="19" t="s">
        <v>200</v>
      </c>
      <c r="F2" s="16" t="s">
        <v>201</v>
      </c>
      <c r="G2" s="16" t="s">
        <v>202</v>
      </c>
      <c r="H2" s="17" t="s">
        <v>203</v>
      </c>
      <c r="I2" s="24" t="s">
        <v>204</v>
      </c>
      <c r="J2" s="26" t="s">
        <v>205</v>
      </c>
    </row>
    <row r="3" spans="1:10">
      <c r="A3" s="20">
        <v>1</v>
      </c>
      <c r="B3" s="20">
        <v>307</v>
      </c>
      <c r="C3" s="21" t="s">
        <v>206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207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208</v>
      </c>
      <c r="D6" s="20" t="s">
        <v>37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209</v>
      </c>
      <c r="D7" s="20" t="s">
        <v>37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210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211</v>
      </c>
      <c r="D9" s="20" t="s">
        <v>37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212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213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214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215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216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217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218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219</v>
      </c>
      <c r="D17" s="20" t="s">
        <v>40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220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221</v>
      </c>
      <c r="D19" s="20" t="s">
        <v>37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222</v>
      </c>
      <c r="D20" s="20" t="s">
        <v>37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223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224</v>
      </c>
      <c r="D22" s="20" t="s">
        <v>37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225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226</v>
      </c>
      <c r="D24" s="20" t="s">
        <v>37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227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228</v>
      </c>
      <c r="D26" s="20" t="s">
        <v>40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229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230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231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232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233</v>
      </c>
      <c r="D31" s="20" t="s">
        <v>40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234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235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236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237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238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239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240</v>
      </c>
      <c r="D38" s="20" t="s">
        <v>37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241</v>
      </c>
      <c r="D39" s="20" t="s">
        <v>40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242</v>
      </c>
      <c r="D40" s="20" t="s">
        <v>40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243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244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245</v>
      </c>
      <c r="D43" s="20" t="s">
        <v>37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246</v>
      </c>
      <c r="D44" s="20" t="s">
        <v>37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247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248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249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250</v>
      </c>
      <c r="D48" s="20" t="s">
        <v>37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251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252</v>
      </c>
      <c r="D50" s="20" t="s">
        <v>37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253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254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255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256</v>
      </c>
      <c r="D54" s="20" t="s">
        <v>37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257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258</v>
      </c>
      <c r="D56" s="20" t="s">
        <v>40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259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260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261</v>
      </c>
      <c r="D59" s="20" t="s">
        <v>37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262</v>
      </c>
      <c r="D60" s="20" t="s">
        <v>37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263</v>
      </c>
      <c r="D61" s="20" t="s">
        <v>40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264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265</v>
      </c>
      <c r="D63" s="20" t="s">
        <v>40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266</v>
      </c>
      <c r="D64" s="20" t="s">
        <v>37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267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268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269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270</v>
      </c>
      <c r="D68" s="20" t="s">
        <v>37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271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272</v>
      </c>
      <c r="D70" s="20" t="s">
        <v>40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273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274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275</v>
      </c>
      <c r="D73" s="20" t="s">
        <v>37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276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277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278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279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280</v>
      </c>
      <c r="D78" s="20" t="s">
        <v>37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281</v>
      </c>
      <c r="D79" s="20" t="s">
        <v>37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282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283</v>
      </c>
      <c r="D81" s="20" t="s">
        <v>37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284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285</v>
      </c>
      <c r="D83" s="20" t="s">
        <v>37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286</v>
      </c>
      <c r="D84" s="20" t="s">
        <v>40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287</v>
      </c>
      <c r="D85" s="20" t="s">
        <v>40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288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289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290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291</v>
      </c>
      <c r="D89" s="20" t="s">
        <v>40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292</v>
      </c>
      <c r="D90" s="20" t="s">
        <v>40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293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294</v>
      </c>
      <c r="D92" s="20" t="s">
        <v>40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295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296</v>
      </c>
      <c r="D94" s="20" t="s">
        <v>37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297</v>
      </c>
      <c r="D95" s="20" t="s">
        <v>40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298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299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300</v>
      </c>
      <c r="D98" s="20" t="s">
        <v>40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301</v>
      </c>
      <c r="D99" s="20" t="s">
        <v>40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302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303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304</v>
      </c>
      <c r="D102" s="20" t="s">
        <v>37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305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306</v>
      </c>
      <c r="D104" s="20" t="s">
        <v>37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307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308</v>
      </c>
      <c r="D106" s="20" t="s">
        <v>40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309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310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311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312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313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314</v>
      </c>
      <c r="D112" s="20" t="s">
        <v>37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315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316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317</v>
      </c>
      <c r="D115" s="20" t="s">
        <v>40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318</v>
      </c>
      <c r="D116" s="20" t="s">
        <v>37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319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320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321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322</v>
      </c>
      <c r="D120" s="20" t="s">
        <v>40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323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324</v>
      </c>
      <c r="D122" s="20" t="s">
        <v>37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325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326</v>
      </c>
      <c r="D124" s="20" t="s">
        <v>37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327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328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329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330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331</v>
      </c>
      <c r="D129" s="20" t="s">
        <v>40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332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333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334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335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336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337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338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339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340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341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342</v>
      </c>
      <c r="D140" s="20" t="s">
        <v>37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343</v>
      </c>
      <c r="D141" s="20" t="s">
        <v>37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344</v>
      </c>
      <c r="D142" s="20" t="s">
        <v>37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345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346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347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348</v>
      </c>
      <c r="D146" s="20" t="s">
        <v>40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349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350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351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3"/>
  <sheetViews>
    <sheetView tabSelected="1" workbookViewId="0">
      <selection activeCell="H3" sqref="H3"/>
    </sheetView>
  </sheetViews>
  <sheetFormatPr defaultColWidth="9" defaultRowHeight="24" customHeight="1" outlineLevelRow="2"/>
  <cols>
    <col min="7" max="7" width="12" style="1" customWidth="1"/>
    <col min="8" max="8" width="9.75" customWidth="1"/>
  </cols>
  <sheetData>
    <row r="1" customHeight="1" spans="1:9">
      <c r="A1" s="2" t="s">
        <v>352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353</v>
      </c>
      <c r="C2" s="5" t="s">
        <v>4</v>
      </c>
      <c r="D2" s="5" t="s">
        <v>354</v>
      </c>
      <c r="E2" s="5" t="s">
        <v>355</v>
      </c>
      <c r="F2" s="5" t="s">
        <v>356</v>
      </c>
      <c r="G2" s="6" t="s">
        <v>357</v>
      </c>
      <c r="H2" s="7" t="s">
        <v>358</v>
      </c>
      <c r="I2" s="8" t="s">
        <v>12</v>
      </c>
    </row>
    <row r="3" customHeight="1" spans="1:8">
      <c r="A3">
        <v>1</v>
      </c>
      <c r="B3">
        <v>114844</v>
      </c>
      <c r="C3" t="s">
        <v>359</v>
      </c>
      <c r="D3" t="s">
        <v>37</v>
      </c>
      <c r="E3">
        <v>13831</v>
      </c>
      <c r="F3" t="s">
        <v>360</v>
      </c>
      <c r="G3" s="1">
        <v>40</v>
      </c>
      <c r="H3">
        <v>40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2021-10-01T11:59:00Z</dcterms:created>
  <dcterms:modified xsi:type="dcterms:W3CDTF">2022-01-06T13:05:42Z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