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<sst xmlns="http://schemas.openxmlformats.org/spreadsheetml/2006/main" count="20" uniqueCount="20">
  <si>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t>1、请按模板格式将奖励分配明细在2022年1月7日12：00前钉钉发王晓燕；                                                      2、备注栏注明对应人员是营业员、促销员、实习生;                        3、未按时返回分配明细的，默认门店自动放弃奖励；                                  4、有疑问请致电王晓燕13881911373；</t>
  </si>
  <si>
    <t>2021年12月智慧药房销售奖励金额</t>
  </si>
  <si>
    <t>统计人员</t>
  </si>
  <si>
    <t>门店ID</t>
  </si>
  <si>
    <t>门店名称</t>
  </si>
  <si>
    <t>利润总价</t>
  </si>
  <si>
    <t>奖励金额</t>
  </si>
  <si>
    <t>tjdyf014</t>
  </si>
  <si>
    <t>tjdyf015</t>
  </si>
  <si>
    <t>tjdyf016</t>
  </si>
  <si>
    <t>tjdyf022</t>
  </si>
  <si>
    <t>tjdyf045</t>
  </si>
  <si>
    <t>tjdyf048</t>
  </si>
  <si>
    <t>tjdyf052</t>
  </si>
  <si>
    <t>tjdyf080</t>
  </si>
  <si>
    <t>tjdyf107</t>
  </si>
  <si>
    <t>tjdyf110</t>
  </si>
  <si>
    <t>tjdyf115</t>
  </si>
  <si>
    <t>tjdyf145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</si>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</sst>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新宋体"/>
      <charset val="134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  <cell r="C127">
            <v>115971</v>
          </cell>
          <cell r="D127" t="str">
            <v>高新区天顺路药店</v>
          </cell>
        </row>
        <row r="128">
          <cell r="B128" t="str">
            <v>tjdyf137</v>
          </cell>
          <cell r="C128">
            <v>116482</v>
          </cell>
          <cell r="D128" t="str">
            <v>锦江区宏济中路药店</v>
          </cell>
        </row>
        <row r="129">
          <cell r="B129" t="str">
            <v>tjdyf138</v>
          </cell>
          <cell r="C129">
            <v>116773</v>
          </cell>
          <cell r="D129" t="str">
            <v>青羊区经一路药店店</v>
          </cell>
        </row>
        <row r="130">
          <cell r="B130" t="str">
            <v>tjdyf139</v>
          </cell>
          <cell r="C130">
            <v>744</v>
          </cell>
          <cell r="D130" t="str">
            <v>武侯区科华北路药店</v>
          </cell>
        </row>
        <row r="131">
          <cell r="B131" t="str">
            <v>tjdyf140</v>
          </cell>
          <cell r="C131">
            <v>117491</v>
          </cell>
          <cell r="D131" t="str">
            <v>花照壁中横路店</v>
          </cell>
        </row>
        <row r="132">
          <cell r="B132" t="str">
            <v>tjdyf141</v>
          </cell>
          <cell r="C132">
            <v>117184</v>
          </cell>
          <cell r="D132" t="str">
            <v>四川太极锦江区静沙南路药店</v>
          </cell>
        </row>
        <row r="133">
          <cell r="B133" t="str">
            <v>tjdyf142</v>
          </cell>
          <cell r="C133">
            <v>117310</v>
          </cell>
          <cell r="D133" t="str">
            <v>四川太极武侯区长寿路药店</v>
          </cell>
        </row>
        <row r="134">
          <cell r="B134" t="str">
            <v>tjdyf143</v>
          </cell>
          <cell r="C134">
            <v>118074</v>
          </cell>
          <cell r="D134" t="str">
            <v>四川太极高新区泰和二街药店</v>
          </cell>
        </row>
        <row r="135">
          <cell r="B135" t="str">
            <v>tjdyf144</v>
          </cell>
          <cell r="C135">
            <v>118151</v>
          </cell>
          <cell r="D135" t="str">
            <v>四川太极金牛区沙湾东一路药店</v>
          </cell>
        </row>
        <row r="136">
          <cell r="B136" t="str">
            <v>tjdyf145</v>
          </cell>
          <cell r="C136">
            <v>118951</v>
          </cell>
          <cell r="D136" t="str">
            <v>四川太极青羊区金祥路药店</v>
          </cell>
        </row>
        <row r="137">
          <cell r="B137" t="str">
            <v>tjdyf146</v>
          </cell>
          <cell r="C137">
            <v>119263</v>
          </cell>
          <cell r="D137" t="str">
            <v>四川太极青羊区蜀源路药店保管帐</v>
          </cell>
        </row>
        <row r="138">
          <cell r="B138" t="str">
            <v>tjdyf147</v>
          </cell>
          <cell r="C138">
            <v>118758</v>
          </cell>
          <cell r="D138" t="str">
            <v>四川太极成华区水碾河路药店</v>
          </cell>
        </row>
        <row r="139">
          <cell r="B139" t="str">
            <v>tjdyf148</v>
          </cell>
          <cell r="C139">
            <v>119262</v>
          </cell>
          <cell r="D139" t="str">
            <v>四川太极成华区驷马桥三路药店</v>
          </cell>
        </row>
        <row r="140">
          <cell r="B140" t="str">
            <v>tjdyf149</v>
          </cell>
          <cell r="C140">
            <v>120844</v>
          </cell>
          <cell r="D140" t="str">
            <v>四川太极彭州市致和镇南三环路药店</v>
          </cell>
        </row>
        <row r="141">
          <cell r="B141" t="str">
            <v>tjdyf150</v>
          </cell>
          <cell r="C141">
            <v>119622</v>
          </cell>
          <cell r="D141" t="str">
            <v>四川太极武侯区聚福药店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I4" sqref="I4"/>
    </sheetView>
  </sheetViews>
  <sheetFormatPr defaultColWidth="9" defaultRowHeight="13.5" outlineLevelCol="4"/>
  <cols>
    <col min="1" max="1" width="12.25" customWidth="1"/>
    <col min="2" max="2" width="10.875" customWidth="1"/>
    <col min="3" max="3" width="23.375" customWidth="1"/>
    <col min="4" max="4" width="11.625"/>
    <col min="5" max="5" width="9.375" style="1"/>
  </cols>
  <sheetData>
    <row r="1" ht="93" customHeight="1" spans="1:5">
      <c r="A1" s="2" t="s">
        <v>0</v>
      </c>
      <c r="B1" s="3"/>
      <c r="C1" s="3"/>
      <c r="D1" s="3"/>
      <c r="E1" s="3"/>
    </row>
    <row r="2" ht="31" customHeight="1" spans="1:5">
      <c r="A2" s="4" t="s">
        <v>1</v>
      </c>
      <c r="B2" s="4"/>
      <c r="C2" s="4"/>
      <c r="D2" s="4"/>
      <c r="E2" s="4"/>
    </row>
    <row r="3" spans="1:5">
      <c r="A3" s="5" t="s">
        <v>2</v>
      </c>
      <c r="B3" s="6" t="s">
        <v>3</v>
      </c>
      <c r="C3" s="6" t="s">
        <v>4</v>
      </c>
      <c r="D3" s="5" t="s">
        <v>5</v>
      </c>
      <c r="E3" s="7" t="s">
        <v>6</v>
      </c>
    </row>
    <row r="4" spans="1:5">
      <c r="A4" s="8" t="s">
        <v>7</v>
      </c>
      <c r="B4" s="8">
        <f>VLOOKUP(A4,[1]Sheet3!$B$1:$C$65536,2,0)</f>
        <v>572</v>
      </c>
      <c r="C4" s="8" t="str">
        <f>VLOOKUP(A4,[1]Sheet3!$B$1:$D$65536,3,0)</f>
        <v>郫县郫筒镇东大街药店</v>
      </c>
      <c r="D4" s="8">
        <v>87.6731</v>
      </c>
      <c r="E4" s="9">
        <v>26.3</v>
      </c>
    </row>
    <row r="5" spans="1:5">
      <c r="A5" s="8" t="s">
        <v>8</v>
      </c>
      <c r="B5" s="8">
        <f>VLOOKUP(A5,[1]Sheet3!$B$1:$C$65536,2,0)</f>
        <v>747</v>
      </c>
      <c r="C5" s="8" t="str">
        <f>VLOOKUP(A5,[1]Sheet3!$B$1:$D$65536,3,0)</f>
        <v>郫县郫筒镇郫县一环路东南段药店</v>
      </c>
      <c r="D5" s="8">
        <v>98.8861</v>
      </c>
      <c r="E5" s="9">
        <v>29.7</v>
      </c>
    </row>
    <row r="6" spans="1:5">
      <c r="A6" s="8" t="s">
        <v>9</v>
      </c>
      <c r="B6" s="8">
        <f>VLOOKUP(A6,[1]Sheet3!$B$1:$C$65536,2,0)</f>
        <v>517</v>
      </c>
      <c r="C6" s="8" t="str">
        <f>VLOOKUP(A6,[1]Sheet3!$B$1:$D$65536,3,0)</f>
        <v>青羊区北东街药店</v>
      </c>
      <c r="D6" s="8">
        <v>32.7045</v>
      </c>
      <c r="E6" s="9">
        <v>9.8</v>
      </c>
    </row>
    <row r="7" spans="1:5">
      <c r="A7" s="8" t="s">
        <v>10</v>
      </c>
      <c r="B7" s="8">
        <f>VLOOKUP(A7,[1]Sheet3!$B$1:$C$65536,2,0)</f>
        <v>102934</v>
      </c>
      <c r="C7" s="8" t="str">
        <f>VLOOKUP(A7,[1]Sheet3!$B$1:$D$65536,3,0)</f>
        <v>四川太极银河北街</v>
      </c>
      <c r="D7" s="8">
        <v>61.2007</v>
      </c>
      <c r="E7" s="9">
        <v>18.4</v>
      </c>
    </row>
    <row r="8" spans="1:5">
      <c r="A8" s="8" t="s">
        <v>11</v>
      </c>
      <c r="B8" s="8">
        <f>VLOOKUP(A8,[1]Sheet3!$B$1:$C$65536,2,0)</f>
        <v>387</v>
      </c>
      <c r="C8" s="8" t="str">
        <f>VLOOKUP(A8,[1]Sheet3!$B$1:$D$65536,3,0)</f>
        <v>高新区新乐中街药店</v>
      </c>
      <c r="D8" s="8">
        <v>167.2806</v>
      </c>
      <c r="E8" s="9">
        <v>50.2</v>
      </c>
    </row>
    <row r="9" spans="1:5">
      <c r="A9" s="8" t="s">
        <v>12</v>
      </c>
      <c r="B9" s="8">
        <f>VLOOKUP(A9,[1]Sheet3!$B$1:$C$65536,2,0)</f>
        <v>377</v>
      </c>
      <c r="C9" s="8" t="str">
        <f>VLOOKUP(A9,[1]Sheet3!$B$1:$D$65536,3,0)</f>
        <v>高新区新园大道药店</v>
      </c>
      <c r="D9" s="8">
        <v>23.2521</v>
      </c>
      <c r="E9" s="9">
        <v>7</v>
      </c>
    </row>
    <row r="10" spans="1:5">
      <c r="A10" s="8" t="s">
        <v>13</v>
      </c>
      <c r="B10" s="8">
        <f>VLOOKUP(A10,[1]Sheet3!$B$1:$C$65536,2,0)</f>
        <v>511</v>
      </c>
      <c r="C10" s="8" t="str">
        <f>VLOOKUP(A10,[1]Sheet3!$B$1:$D$65536,3,0)</f>
        <v>成华区杉板桥南一路药店</v>
      </c>
      <c r="D10" s="8">
        <v>19.6492</v>
      </c>
      <c r="E10" s="9">
        <v>5.9</v>
      </c>
    </row>
    <row r="11" spans="1:5">
      <c r="A11" s="8" t="s">
        <v>14</v>
      </c>
      <c r="B11" s="8">
        <f>VLOOKUP(A11,[1]Sheet3!$B$1:$C$65536,2,0)</f>
        <v>737</v>
      </c>
      <c r="C11" s="8" t="str">
        <f>VLOOKUP(A11,[1]Sheet3!$B$1:$D$65536,3,0)</f>
        <v>高新区大源三期药店</v>
      </c>
      <c r="D11" s="8">
        <v>150.7692</v>
      </c>
      <c r="E11" s="9">
        <v>45.2</v>
      </c>
    </row>
    <row r="12" spans="1:5">
      <c r="A12" s="8" t="s">
        <v>15</v>
      </c>
      <c r="B12" s="8">
        <f>VLOOKUP(A12,[1]Sheet3!$B$1:$C$65536,2,0)</f>
        <v>106399</v>
      </c>
      <c r="C12" s="8" t="str">
        <f>VLOOKUP(A12,[1]Sheet3!$B$1:$D$65536,3,0)</f>
        <v>蜀辉路店</v>
      </c>
      <c r="D12" s="8">
        <v>132.3009</v>
      </c>
      <c r="E12" s="9">
        <v>39.6</v>
      </c>
    </row>
    <row r="13" spans="1:5">
      <c r="A13" s="8" t="s">
        <v>16</v>
      </c>
      <c r="B13" s="8">
        <f>VLOOKUP(A13,[1]Sheet3!$B$1:$C$65536,2,0)</f>
        <v>106568</v>
      </c>
      <c r="C13" s="8" t="str">
        <f>VLOOKUP(A13,[1]Sheet3!$B$1:$D$65536,3,0)</f>
        <v>公济桥路店</v>
      </c>
      <c r="D13" s="8">
        <v>117.2287</v>
      </c>
      <c r="E13" s="9">
        <v>35.2</v>
      </c>
    </row>
    <row r="14" spans="1:5">
      <c r="A14" s="8" t="s">
        <v>17</v>
      </c>
      <c r="B14" s="8">
        <f>VLOOKUP(A14,[1]Sheet3!$B$1:$C$65536,2,0)</f>
        <v>111219</v>
      </c>
      <c r="C14" s="8" t="str">
        <f>VLOOKUP(A14,[1]Sheet3!$B$1:$D$65536,3,0)</f>
        <v>金牛区花照壁药店</v>
      </c>
      <c r="D14" s="8">
        <v>115.9179</v>
      </c>
      <c r="E14" s="9">
        <v>34.8</v>
      </c>
    </row>
    <row r="15" spans="1:5">
      <c r="A15" s="8" t="s">
        <v>18</v>
      </c>
      <c r="B15" s="8">
        <f>VLOOKUP(A15,[1]Sheet3!$B$1:$C$65536,2,0)</f>
        <v>118951</v>
      </c>
      <c r="C15" s="8" t="str">
        <f>VLOOKUP(A15,[1]Sheet3!$B$1:$D$65536,3,0)</f>
        <v>四川太极青羊区金祥路药店</v>
      </c>
      <c r="D15" s="8">
        <v>22.4896</v>
      </c>
      <c r="E15" s="9">
        <v>6.7</v>
      </c>
    </row>
    <row r="16" spans="1:5">
      <c r="A16" s="10" t="s">
        <v>19</v>
      </c>
      <c r="B16" s="11"/>
      <c r="C16" s="11"/>
      <c r="D16" s="11">
        <f>SUM(D4:D15)</f>
        <v>1029.3526</v>
      </c>
      <c r="E16" s="12">
        <f>SUM(E4:E15)</f>
        <v>308.8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2022-01-05T09:02:00Z</dcterms:created>
  <dcterms:modified xsi:type="dcterms:W3CDTF">2022-01-05T10:02:09Z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25AE932FC41F4CD290301D8F9ED55660</vt:lpwstr>
  </property>
  <property fmtid="{D5CDD505-2E9C-101B-9397-08002B2CF9AE}" pid="3" name="KSOProductBuildVer">
    <vt:lpwstr>2052-11.1.0.11194</vt:lpwstr>
  </property>
</Properties>
</file>