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<sst xmlns="http://schemas.openxmlformats.org/spreadsheetml/2006/main" count="19" uniqueCount="19">
  <si>
    <t>2021年8月1日-8月31日智慧药房销售奖励</t>
  </si>
  <si>
    <t>1、请按模板格式将奖励分配明细在2021年9月9日15：00前钉钉或者业务部内网邮箱发王晓燕；                                                   2、备注栏注明对应人员是营业员、促销员、实习生;                        3、未按时返回分配明细的，默认门店自动放弃奖励；                                  4、有疑问请致电王晓燕13881911373；</t>
  </si>
  <si>
    <t>统计人员</t>
  </si>
  <si>
    <t>门店ID</t>
  </si>
  <si>
    <t>门店名称</t>
  </si>
  <si>
    <t>利润总价</t>
  </si>
  <si>
    <t>奖励金额</t>
  </si>
  <si>
    <t>tjdyf001</t>
  </si>
  <si>
    <t>tjdyf005</t>
  </si>
  <si>
    <t>tjdyf006</t>
  </si>
  <si>
    <t>tjdyf014</t>
  </si>
  <si>
    <t>tjdyf016</t>
  </si>
  <si>
    <t>tjdyf022</t>
  </si>
  <si>
    <t>tjdyf045</t>
  </si>
  <si>
    <t>tjdyf052</t>
  </si>
  <si>
    <t>tjdyf080</t>
  </si>
  <si>
    <t>tjdyf104</t>
  </si>
  <si>
    <t>tjdyf107</t>
  </si>
  <si>
    <t>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</si>
</sst>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7" fillId="10" borderId="2" applyNumberFormat="0" applyAlignment="0" applyProtection="0">
      <alignment vertical="center"/>
    </xf>
    <xf numFmtId="0" fontId="25" fillId="21" borderId="6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G2" sqref="G2"/>
    </sheetView>
  </sheetViews>
  <sheetFormatPr defaultColWidth="9" defaultRowHeight="13.5" outlineLevelCol="5"/>
  <cols>
    <col min="2" max="2" width="9" style="1"/>
    <col min="3" max="3" width="22.875" customWidth="1"/>
    <col min="4" max="4" width="9" style="1"/>
    <col min="5" max="5" width="9.375" style="1"/>
  </cols>
  <sheetData>
    <row r="1" ht="34" customHeight="1" spans="1:6">
      <c r="A1" s="2" t="s">
        <v>0</v>
      </c>
      <c r="B1" s="2"/>
      <c r="C1" s="2"/>
      <c r="D1" s="2"/>
      <c r="E1" s="2"/>
      <c r="F1" s="3"/>
    </row>
    <row r="2" ht="97" customHeight="1" spans="1:6">
      <c r="A2" s="4" t="s">
        <v>1</v>
      </c>
      <c r="B2" s="4"/>
      <c r="C2" s="4"/>
      <c r="D2" s="4"/>
      <c r="E2" s="4"/>
      <c r="F2" s="5"/>
    </row>
    <row r="3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pans="1:5">
      <c r="A4" s="10" t="s">
        <v>7</v>
      </c>
      <c r="B4" s="11">
        <f>VLOOKUP(A4,[1]Sheet3!$B$1:$C$65536,2,0)</f>
        <v>581</v>
      </c>
      <c r="C4" s="12" t="str">
        <f>VLOOKUP(A4,[1]Sheet3!$B$1:$D$65536,3,0)</f>
        <v>成华区二环路北四段药店</v>
      </c>
      <c r="D4" s="13">
        <v>73.1236</v>
      </c>
      <c r="E4" s="14">
        <v>21.9</v>
      </c>
    </row>
    <row r="5" spans="1:5">
      <c r="A5" s="10" t="s">
        <v>8</v>
      </c>
      <c r="B5" s="11">
        <f>VLOOKUP(A5,[1]Sheet3!$B$1:$C$65536,2,0)</f>
        <v>357</v>
      </c>
      <c r="C5" s="12" t="str">
        <f>VLOOKUP(A5,[1]Sheet3!$B$1:$D$65536,3,0)</f>
        <v>青羊区清江东路药店</v>
      </c>
      <c r="D5" s="13">
        <v>39.5006</v>
      </c>
      <c r="E5" s="14">
        <v>11.9</v>
      </c>
    </row>
    <row r="6" spans="1:5">
      <c r="A6" s="10" t="s">
        <v>9</v>
      </c>
      <c r="B6" s="11">
        <f>VLOOKUP(A6,[1]Sheet3!$B$1:$C$65536,2,0)</f>
        <v>727</v>
      </c>
      <c r="C6" s="12" t="str">
        <f>VLOOKUP(A6,[1]Sheet3!$B$1:$D$65536,3,0)</f>
        <v>金牛区黄苑东街药店</v>
      </c>
      <c r="D6" s="13">
        <v>21.5937</v>
      </c>
      <c r="E6" s="14">
        <v>6.5</v>
      </c>
    </row>
    <row r="7" spans="1:5">
      <c r="A7" s="10" t="s">
        <v>10</v>
      </c>
      <c r="B7" s="11">
        <f>VLOOKUP(A7,[1]Sheet3!$B$1:$C$65536,2,0)</f>
        <v>572</v>
      </c>
      <c r="C7" s="12" t="str">
        <f>VLOOKUP(A7,[1]Sheet3!$B$1:$D$65536,3,0)</f>
        <v>郫县郫筒镇东大街药店</v>
      </c>
      <c r="D7" s="13">
        <v>151.7985</v>
      </c>
      <c r="E7" s="14">
        <v>45.5</v>
      </c>
    </row>
    <row r="8" spans="1:5">
      <c r="A8" s="10" t="s">
        <v>11</v>
      </c>
      <c r="B8" s="11">
        <f>VLOOKUP(A8,[1]Sheet3!$B$1:$C$65536,2,0)</f>
        <v>517</v>
      </c>
      <c r="C8" s="12" t="str">
        <f>VLOOKUP(A8,[1]Sheet3!$B$1:$D$65536,3,0)</f>
        <v>青羊区北东街药店</v>
      </c>
      <c r="D8" s="13">
        <v>106.4894</v>
      </c>
      <c r="E8" s="14">
        <v>31.9</v>
      </c>
    </row>
    <row r="9" spans="1:5">
      <c r="A9" s="10" t="s">
        <v>12</v>
      </c>
      <c r="B9" s="11">
        <f>VLOOKUP(A9,[1]Sheet3!$B$1:$C$65536,2,0)</f>
        <v>102934</v>
      </c>
      <c r="C9" s="12" t="str">
        <f>VLOOKUP(A9,[1]Sheet3!$B$1:$D$65536,3,0)</f>
        <v>四川太极银河北街</v>
      </c>
      <c r="D9" s="13">
        <v>17.8838</v>
      </c>
      <c r="E9" s="14">
        <v>5.4</v>
      </c>
    </row>
    <row r="10" spans="1:5">
      <c r="A10" s="10" t="s">
        <v>13</v>
      </c>
      <c r="B10" s="11">
        <f>VLOOKUP(A10,[1]Sheet3!$B$1:$C$65536,2,0)</f>
        <v>387</v>
      </c>
      <c r="C10" s="12" t="str">
        <f>VLOOKUP(A10,[1]Sheet3!$B$1:$D$65536,3,0)</f>
        <v>高新区新乐中街药店</v>
      </c>
      <c r="D10" s="13">
        <v>12.3075</v>
      </c>
      <c r="E10" s="14">
        <v>3.7</v>
      </c>
    </row>
    <row r="11" spans="1:5">
      <c r="A11" s="10" t="s">
        <v>14</v>
      </c>
      <c r="B11" s="11">
        <f>VLOOKUP(A11,[1]Sheet3!$B$1:$C$65536,2,0)</f>
        <v>511</v>
      </c>
      <c r="C11" s="12" t="str">
        <f>VLOOKUP(A11,[1]Sheet3!$B$1:$D$65536,3,0)</f>
        <v>成华区杉板桥南一路药店</v>
      </c>
      <c r="D11" s="13">
        <v>36.3756</v>
      </c>
      <c r="E11" s="14">
        <v>10.9</v>
      </c>
    </row>
    <row r="12" spans="1:5">
      <c r="A12" s="10" t="s">
        <v>15</v>
      </c>
      <c r="B12" s="11">
        <f>VLOOKUP(A12,[1]Sheet3!$B$1:$C$65536,2,0)</f>
        <v>737</v>
      </c>
      <c r="C12" s="12" t="str">
        <f>VLOOKUP(A12,[1]Sheet3!$B$1:$D$65536,3,0)</f>
        <v>高新区大源三期药店</v>
      </c>
      <c r="D12" s="13">
        <v>132.215</v>
      </c>
      <c r="E12" s="14">
        <v>39.7</v>
      </c>
    </row>
    <row r="13" spans="1:5">
      <c r="A13" s="10" t="s">
        <v>16</v>
      </c>
      <c r="B13" s="11">
        <f>VLOOKUP(A13,[1]Sheet3!$B$1:$C$65536,2,0)</f>
        <v>105267</v>
      </c>
      <c r="C13" s="12" t="str">
        <f>VLOOKUP(A13,[1]Sheet3!$B$1:$D$65536,3,0)</f>
        <v>蜀汉路店</v>
      </c>
      <c r="D13" s="13">
        <v>10.8577</v>
      </c>
      <c r="E13" s="14">
        <v>3.3</v>
      </c>
    </row>
    <row r="14" spans="1:5">
      <c r="A14" s="10" t="s">
        <v>17</v>
      </c>
      <c r="B14" s="11">
        <f>VLOOKUP(A14,[1]Sheet3!$B$1:$C$65536,2,0)</f>
        <v>106399</v>
      </c>
      <c r="C14" s="12" t="str">
        <f>VLOOKUP(A14,[1]Sheet3!$B$1:$D$65536,3,0)</f>
        <v>蜀辉路店</v>
      </c>
      <c r="D14" s="13">
        <v>98.6136</v>
      </c>
      <c r="E14" s="14">
        <v>29.6</v>
      </c>
    </row>
    <row r="15" spans="1:5">
      <c r="A15" s="15" t="s">
        <v>18</v>
      </c>
      <c r="B15" s="16"/>
      <c r="C15" s="15"/>
      <c r="D15" s="17">
        <f>SUM(D4:D14)</f>
        <v>700.759</v>
      </c>
      <c r="E15" s="18">
        <f>SUM(E4:E14)</f>
        <v>210.3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王晓燕</cp:lastModifiedBy>
  <dcterms:created xsi:type="dcterms:W3CDTF">2021-09-07T08:39:00Z</dcterms:created>
  <dcterms:modified xsi:type="dcterms:W3CDTF">2021-09-07T11:23:44Z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CFC9CDBA191C43AAB0EFA931F35F9BD8</vt:lpwstr>
  </property>
  <property fmtid="{D5CDD505-2E9C-101B-9397-08002B2CF9AE}" pid="3" name="KSOProductBuildVer">
    <vt:lpwstr>2052-11.1.0.10700</vt:lpwstr>
  </property>
</Properties>
</file>