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 activeTab="1"/>
  </bookViews>
  <sheets>
    <sheet name="9月重点品种明细" sheetId="9" r:id="rId1"/>
    <sheet name="任务分配明细表 " sheetId="7" r:id="rId2"/>
    <sheet name="品种清单" sheetId="5" r:id="rId3"/>
    <sheet name="本月取消金牌明细表" sheetId="10" state="hidden" r:id="rId4"/>
    <sheet name="明细表（采购要）" sheetId="11" state="hidden" r:id="rId5"/>
    <sheet name="重点品种（采购要）" sheetId="12" state="hidden" r:id="rId6"/>
  </sheets>
  <externalReferences>
    <externalReference r:id="rId7"/>
    <externalReference r:id="rId8"/>
  </externalReferences>
  <definedNames>
    <definedName name="_xlnm._FilterDatabase" localSheetId="2" hidden="1">品种清单!$A$1:$I$26</definedName>
    <definedName name="_xlnm._FilterDatabase" localSheetId="1" hidden="1">'任务分配明细表 '!$A$2:$XEJ$104</definedName>
    <definedName name="_xlnm._FilterDatabase" localSheetId="0" hidden="1">#REF!</definedName>
    <definedName name="_xlnm._FilterDatabase" localSheetId="4" hidden="1">'明细表（采购要）'!$A$1:$I$200</definedName>
  </definedNames>
  <calcPr calcId="144525"/>
</workbook>
</file>

<file path=xl/sharedStrings.xml><?xml version="1.0" encoding="utf-8"?>
<sst xmlns="http://schemas.openxmlformats.org/spreadsheetml/2006/main" count="631">
  <si>
    <t>9月重点品种（一）任务明细表</t>
  </si>
  <si>
    <t>任务标准（8.26-9.25）</t>
  </si>
  <si>
    <t>门店奖励标准</t>
  </si>
  <si>
    <t>品类</t>
  </si>
  <si>
    <t>货品ID</t>
  </si>
  <si>
    <t>货品名</t>
  </si>
  <si>
    <t>规格</t>
  </si>
  <si>
    <t>产地</t>
  </si>
  <si>
    <t>单位</t>
  </si>
  <si>
    <t>零售价</t>
  </si>
  <si>
    <t>挑战1</t>
  </si>
  <si>
    <t xml:space="preserve">挑战2 </t>
  </si>
  <si>
    <t xml:space="preserve">挑战3 </t>
  </si>
  <si>
    <t>处罚</t>
  </si>
  <si>
    <t xml:space="preserve">挑战1 </t>
  </si>
  <si>
    <t>挑战3</t>
  </si>
  <si>
    <t>备注</t>
  </si>
  <si>
    <t>工零会品种</t>
  </si>
  <si>
    <t>铁笛片</t>
  </si>
  <si>
    <t>1gx24片</t>
  </si>
  <si>
    <t>成都新希臣药业有限责任公司(原：成都希臣药业)</t>
  </si>
  <si>
    <t>盒</t>
  </si>
  <si>
    <t xml:space="preserve">本类品种调整为重点品种，完成1-3档任意一档则按对应该档奖励方案提成。未完成挑战1的门店按差额的按4%进行处罚，未完成挑战1保底提成3%。                                                                    </t>
  </si>
  <si>
    <t>苦金片</t>
  </si>
  <si>
    <t>12s</t>
  </si>
  <si>
    <t>青岛国风</t>
  </si>
  <si>
    <t>康复新液</t>
  </si>
  <si>
    <t>50mlx2瓶</t>
  </si>
  <si>
    <t>四川好医生攀西药业有限责任公司</t>
  </si>
  <si>
    <t>合计</t>
  </si>
  <si>
    <t>藏药系列</t>
  </si>
  <si>
    <t xml:space="preserve">本类品种调整为重点品种，完成1-3档任意一档则按对应该档奖励方案提成。未完成挑战1任务按差额的5%进行处罚，未完成挑战1保底提成15%                                                             </t>
  </si>
  <si>
    <t>总经理：</t>
  </si>
  <si>
    <t>营运部：</t>
  </si>
  <si>
    <t>制表人：刘美玲</t>
  </si>
  <si>
    <t>序号</t>
  </si>
  <si>
    <t>门店ID</t>
  </si>
  <si>
    <t>门店名称</t>
  </si>
  <si>
    <t>片区</t>
  </si>
  <si>
    <t>挑战2</t>
  </si>
  <si>
    <t>铁笛片+苦金片</t>
  </si>
  <si>
    <t>合计销售</t>
  </si>
  <si>
    <t>完成情况</t>
  </si>
  <si>
    <t>完成档次</t>
  </si>
  <si>
    <t>奖励</t>
  </si>
  <si>
    <t>实际销售情况</t>
  </si>
  <si>
    <t>奖励金额</t>
  </si>
  <si>
    <t>处罚金额</t>
  </si>
  <si>
    <t>合计奖励</t>
  </si>
  <si>
    <t>合计处罚</t>
  </si>
  <si>
    <t>大邑安仁店</t>
  </si>
  <si>
    <t>城郊1片</t>
  </si>
  <si>
    <t>基础档</t>
  </si>
  <si>
    <t>大邑东壕店</t>
  </si>
  <si>
    <t>大邑内蒙店</t>
  </si>
  <si>
    <t>大邑沙渠店</t>
  </si>
  <si>
    <t>大邑通达店</t>
  </si>
  <si>
    <t>大邑新场店</t>
  </si>
  <si>
    <t>大邑子龙店</t>
  </si>
  <si>
    <t>邛崃洪川店</t>
  </si>
  <si>
    <t>邛崃羊安店</t>
  </si>
  <si>
    <t>邛崃长安店</t>
  </si>
  <si>
    <t>邛崃中心店</t>
  </si>
  <si>
    <t>五津西路店</t>
  </si>
  <si>
    <t>新津邓双店</t>
  </si>
  <si>
    <t>新津兴义店</t>
  </si>
  <si>
    <t>大邑东街店</t>
  </si>
  <si>
    <t>武阳西路药店</t>
  </si>
  <si>
    <t>翠荫路</t>
  </si>
  <si>
    <t>崇州中心店</t>
  </si>
  <si>
    <t>城郊2片</t>
  </si>
  <si>
    <t>怀远店</t>
  </si>
  <si>
    <t>三江店</t>
  </si>
  <si>
    <t>都江堰药店</t>
  </si>
  <si>
    <t>金带街药店</t>
  </si>
  <si>
    <t>都江堰景中路店</t>
  </si>
  <si>
    <t>都江堰奎光路中段药店</t>
  </si>
  <si>
    <t>都江堰幸福镇翔凤路药店</t>
  </si>
  <si>
    <t>都江堰市蒲阳镇堰问道西路药店</t>
  </si>
  <si>
    <t>都江堰聚源镇药店</t>
  </si>
  <si>
    <t>都江堰市蒲阳路药店</t>
  </si>
  <si>
    <t>温江店</t>
  </si>
  <si>
    <t>崇州尚贤坊街店</t>
  </si>
  <si>
    <t>鱼凫路店</t>
  </si>
  <si>
    <t>江安路店</t>
  </si>
  <si>
    <t>双林路药店</t>
  </si>
  <si>
    <t>城中片区</t>
  </si>
  <si>
    <t>通盈街药店</t>
  </si>
  <si>
    <t>成华杉板桥南一路店</t>
  </si>
  <si>
    <t>成华区崔家店路药店</t>
  </si>
  <si>
    <t>郫县郫筒镇东大街药店</t>
  </si>
  <si>
    <t>成华区华油路药店</t>
  </si>
  <si>
    <t>锦江区柳翠路药店</t>
  </si>
  <si>
    <t>龙泉驿生路店</t>
  </si>
  <si>
    <t>郫县一环路东南段药店</t>
  </si>
  <si>
    <t>浆洗街药店</t>
  </si>
  <si>
    <t>红星店</t>
  </si>
  <si>
    <t>人民中路店</t>
  </si>
  <si>
    <t>金丝街药店</t>
  </si>
  <si>
    <t>北东街店</t>
  </si>
  <si>
    <t>锦江区庆云南街药店</t>
  </si>
  <si>
    <t>科华店</t>
  </si>
  <si>
    <t>劼人路店</t>
  </si>
  <si>
    <t>静明路店</t>
  </si>
  <si>
    <t>童子街药店</t>
  </si>
  <si>
    <t>龙潭西路店</t>
  </si>
  <si>
    <t>东南片区</t>
  </si>
  <si>
    <t>锦江区水杉街药店</t>
  </si>
  <si>
    <t>成华区万科路药店</t>
  </si>
  <si>
    <t>成华区华泰路药店</t>
  </si>
  <si>
    <t>锦江区观音桥街药店</t>
  </si>
  <si>
    <t>成华区华康路药店</t>
  </si>
  <si>
    <t>成华区万宇路药店</t>
  </si>
  <si>
    <t>新园大道药店</t>
  </si>
  <si>
    <t>新乐中街药店</t>
  </si>
  <si>
    <t>高新天久北巷药店</t>
  </si>
  <si>
    <t>高新区民丰大道西段药店</t>
  </si>
  <si>
    <t>双流县西航港街道锦华路一段药店</t>
  </si>
  <si>
    <t>高新区中和街道柳荫街药店</t>
  </si>
  <si>
    <t>高新区大源北街药店</t>
  </si>
  <si>
    <t>榕声路店</t>
  </si>
  <si>
    <t>双流三强西路店</t>
  </si>
  <si>
    <t>成汉南路店</t>
  </si>
  <si>
    <t>合欢树街</t>
  </si>
  <si>
    <t>金马河店</t>
  </si>
  <si>
    <t>旗舰店</t>
  </si>
  <si>
    <t>旗舰片区</t>
  </si>
  <si>
    <t>光华药店</t>
  </si>
  <si>
    <t>西北片区</t>
  </si>
  <si>
    <t>清江东路药店</t>
  </si>
  <si>
    <t>枣子巷药店</t>
  </si>
  <si>
    <t>光华村街药店</t>
  </si>
  <si>
    <t>土龙路药店</t>
  </si>
  <si>
    <t>武侯区顺和街店</t>
  </si>
  <si>
    <t>青羊区浣花滨河路药店</t>
  </si>
  <si>
    <t>金沙店</t>
  </si>
  <si>
    <t>青羊区十二桥药店</t>
  </si>
  <si>
    <t>清江东路2店</t>
  </si>
  <si>
    <t>西部店</t>
  </si>
  <si>
    <t>沙河源药店</t>
  </si>
  <si>
    <t>成华区二环路北四段药店（汇融名城）</t>
  </si>
  <si>
    <t>成华区羊子山西路药店（兴元华盛）</t>
  </si>
  <si>
    <t>新都区马超东路店</t>
  </si>
  <si>
    <t>金牛区交大路第三药店</t>
  </si>
  <si>
    <t>金牛区黄苑东街药店</t>
  </si>
  <si>
    <t>新都区新繁镇繁江北路药店</t>
  </si>
  <si>
    <t>成华区新怡路店</t>
  </si>
  <si>
    <t>聚萃路店</t>
  </si>
  <si>
    <t>银河北街药店</t>
  </si>
  <si>
    <t>贝森北路药店</t>
  </si>
  <si>
    <t>佳灵路</t>
  </si>
  <si>
    <t>西林一街药店</t>
  </si>
  <si>
    <t>分类</t>
  </si>
  <si>
    <t>咽喉系列</t>
  </si>
  <si>
    <t>按金额计</t>
  </si>
  <si>
    <t>,</t>
  </si>
  <si>
    <r>
      <rPr>
        <sz val="10"/>
        <color rgb="FFFF0000"/>
        <rFont val="Arial"/>
        <charset val="134"/>
      </rPr>
      <t>1gx24</t>
    </r>
    <r>
      <rPr>
        <sz val="10"/>
        <color rgb="FFFF0000"/>
        <rFont val="宋体"/>
        <charset val="134"/>
      </rPr>
      <t>片</t>
    </r>
  </si>
  <si>
    <r>
      <rPr>
        <sz val="10"/>
        <color rgb="FFFF0000"/>
        <rFont val="宋体"/>
        <charset val="134"/>
      </rPr>
      <t>成都新希臣药业有限责任公司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原：成都希臣药业</t>
    </r>
    <r>
      <rPr>
        <sz val="10"/>
        <color rgb="FFFF0000"/>
        <rFont val="Arial"/>
        <charset val="134"/>
      </rPr>
      <t>)</t>
    </r>
  </si>
  <si>
    <t>消化系统</t>
  </si>
  <si>
    <r>
      <rPr>
        <sz val="10"/>
        <color rgb="FFFF0000"/>
        <rFont val="Arial"/>
        <charset val="134"/>
      </rPr>
      <t>50mlx2</t>
    </r>
    <r>
      <rPr>
        <sz val="10"/>
        <color rgb="FFFF0000"/>
        <rFont val="宋体"/>
        <charset val="134"/>
      </rPr>
      <t>瓶</t>
    </r>
  </si>
  <si>
    <t>藏药</t>
  </si>
  <si>
    <t>七味铁屑丸</t>
  </si>
  <si>
    <r>
      <rPr>
        <sz val="10"/>
        <rFont val="Arial"/>
        <charset val="0"/>
      </rPr>
      <t>1gx20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水丸</t>
    </r>
    <r>
      <rPr>
        <sz val="10"/>
        <rFont val="Arial"/>
        <charset val="0"/>
      </rPr>
      <t>)</t>
    </r>
  </si>
  <si>
    <t>西藏藏医学院</t>
  </si>
  <si>
    <t>清肺止咳丸</t>
  </si>
  <si>
    <r>
      <rPr>
        <sz val="10"/>
        <rFont val="Arial"/>
        <charset val="0"/>
      </rPr>
      <t>0.25gx12</t>
    </r>
    <r>
      <rPr>
        <sz val="10"/>
        <rFont val="宋体"/>
        <charset val="134"/>
      </rPr>
      <t>丸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</si>
  <si>
    <t>十三味菥蓂丸</t>
  </si>
  <si>
    <r>
      <rPr>
        <sz val="10"/>
        <rFont val="Arial"/>
        <charset val="0"/>
      </rPr>
      <t>0.6gx45</t>
    </r>
    <r>
      <rPr>
        <sz val="10"/>
        <rFont val="宋体"/>
        <charset val="134"/>
      </rPr>
      <t>丸</t>
    </r>
  </si>
  <si>
    <t>瓶</t>
  </si>
  <si>
    <t>常松八味沉香散</t>
  </si>
  <si>
    <r>
      <rPr>
        <sz val="10"/>
        <rFont val="Arial"/>
        <charset val="0"/>
      </rPr>
      <t>1.3gx20</t>
    </r>
    <r>
      <rPr>
        <sz val="10"/>
        <rFont val="宋体"/>
        <charset val="134"/>
      </rPr>
      <t>袋</t>
    </r>
  </si>
  <si>
    <t>五味石榴丸</t>
  </si>
  <si>
    <r>
      <rPr>
        <sz val="10"/>
        <rFont val="Arial"/>
        <charset val="0"/>
      </rPr>
      <t>0.25gx40</t>
    </r>
    <r>
      <rPr>
        <sz val="10"/>
        <rFont val="宋体"/>
        <charset val="134"/>
      </rPr>
      <t>丸</t>
    </r>
  </si>
  <si>
    <t>石榴日轮丸</t>
  </si>
  <si>
    <r>
      <rPr>
        <sz val="10"/>
        <rFont val="Arial"/>
        <charset val="0"/>
      </rPr>
      <t>0.65gx54</t>
    </r>
    <r>
      <rPr>
        <sz val="10"/>
        <rFont val="宋体"/>
        <charset val="134"/>
      </rPr>
      <t>丸</t>
    </r>
  </si>
  <si>
    <t>十味诃子散</t>
  </si>
  <si>
    <r>
      <rPr>
        <sz val="10"/>
        <rFont val="Arial"/>
        <charset val="0"/>
      </rPr>
      <t>3gx10</t>
    </r>
    <r>
      <rPr>
        <sz val="10"/>
        <rFont val="宋体"/>
        <charset val="134"/>
      </rPr>
      <t>袋</t>
    </r>
  </si>
  <si>
    <t>二十五味珍珠丸</t>
  </si>
  <si>
    <r>
      <rPr>
        <sz val="10"/>
        <rFont val="Arial"/>
        <charset val="0"/>
      </rPr>
      <t>1gx8</t>
    </r>
    <r>
      <rPr>
        <sz val="10"/>
        <rFont val="宋体"/>
        <charset val="134"/>
      </rPr>
      <t>丸</t>
    </r>
  </si>
  <si>
    <t>十五味黑药丸</t>
  </si>
  <si>
    <r>
      <rPr>
        <sz val="10"/>
        <rFont val="Arial"/>
        <charset val="0"/>
      </rPr>
      <t>0.8gx8</t>
    </r>
    <r>
      <rPr>
        <sz val="10"/>
        <rFont val="宋体"/>
        <charset val="134"/>
      </rPr>
      <t>丸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</si>
  <si>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二十五味鬼臼丸</t>
  </si>
  <si>
    <r>
      <rPr>
        <sz val="10"/>
        <rFont val="Arial"/>
        <charset val="0"/>
      </rPr>
      <t>1gx8</t>
    </r>
    <r>
      <rPr>
        <sz val="10"/>
        <rFont val="宋体"/>
        <charset val="0"/>
      </rPr>
      <t>丸</t>
    </r>
  </si>
  <si>
    <t>秘诀清凉散</t>
  </si>
  <si>
    <r>
      <rPr>
        <sz val="10"/>
        <rFont val="Arial"/>
        <charset val="0"/>
      </rPr>
      <t>2gx10</t>
    </r>
    <r>
      <rPr>
        <sz val="10"/>
        <rFont val="宋体"/>
        <charset val="134"/>
      </rPr>
      <t>袋</t>
    </r>
  </si>
  <si>
    <t>三味甘露散</t>
  </si>
  <si>
    <r>
      <rPr>
        <sz val="10"/>
        <rFont val="Arial"/>
        <charset val="0"/>
      </rPr>
      <t>4gx10</t>
    </r>
    <r>
      <rPr>
        <sz val="10"/>
        <rFont val="宋体"/>
        <charset val="134"/>
      </rPr>
      <t>袋</t>
    </r>
  </si>
  <si>
    <t>二十五味珊瑚丸</t>
  </si>
  <si>
    <t>五味金色丸</t>
  </si>
  <si>
    <r>
      <rPr>
        <sz val="10"/>
        <rFont val="Arial"/>
        <charset val="0"/>
      </rPr>
      <t>0.25gx48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水丸</t>
    </r>
    <r>
      <rPr>
        <sz val="10"/>
        <rFont val="Arial"/>
        <charset val="0"/>
      </rPr>
      <t>)</t>
    </r>
  </si>
  <si>
    <t>二十五味松石丸</t>
  </si>
  <si>
    <t>十八味降香丸</t>
  </si>
  <si>
    <r>
      <rPr>
        <sz val="10"/>
        <rFont val="Arial"/>
        <charset val="0"/>
      </rPr>
      <t>18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每</t>
    </r>
    <r>
      <rPr>
        <sz val="10"/>
        <rFont val="Arial"/>
        <charset val="0"/>
      </rPr>
      <t>10</t>
    </r>
    <r>
      <rPr>
        <sz val="10"/>
        <rFont val="宋体"/>
        <charset val="134"/>
      </rPr>
      <t>丸重</t>
    </r>
    <r>
      <rPr>
        <sz val="10"/>
        <rFont val="Arial"/>
        <charset val="0"/>
      </rPr>
      <t>6g)(</t>
    </r>
    <r>
      <rPr>
        <sz val="10"/>
        <rFont val="宋体"/>
        <charset val="134"/>
      </rPr>
      <t>水丸</t>
    </r>
    <r>
      <rPr>
        <sz val="10"/>
        <rFont val="Arial"/>
        <charset val="0"/>
      </rPr>
      <t>)</t>
    </r>
  </si>
  <si>
    <t>七味红花殊胜丸</t>
  </si>
  <si>
    <r>
      <rPr>
        <sz val="10"/>
        <rFont val="Arial"/>
        <charset val="0"/>
      </rPr>
      <t>0.3gx36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水丸</t>
    </r>
    <r>
      <rPr>
        <sz val="10"/>
        <rFont val="Arial"/>
        <charset val="0"/>
      </rPr>
      <t>)(12</t>
    </r>
    <r>
      <rPr>
        <sz val="10"/>
        <rFont val="宋体"/>
        <charset val="134"/>
      </rPr>
      <t>丸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  <r>
      <rPr>
        <sz val="10"/>
        <rFont val="Arial"/>
        <charset val="0"/>
      </rPr>
      <t>)</t>
    </r>
  </si>
  <si>
    <t>石榴健胃散</t>
  </si>
  <si>
    <r>
      <rPr>
        <sz val="10"/>
        <rFont val="Arial"/>
        <charset val="0"/>
      </rPr>
      <t>1.2gx10</t>
    </r>
    <r>
      <rPr>
        <sz val="10"/>
        <rFont val="宋体"/>
        <charset val="134"/>
      </rPr>
      <t>袋</t>
    </r>
  </si>
  <si>
    <t>十味乳香丸</t>
  </si>
  <si>
    <r>
      <rPr>
        <sz val="10"/>
        <rFont val="Arial"/>
        <charset val="0"/>
      </rPr>
      <t>0.3gx50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水丸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</si>
  <si>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0.25gx12</t>
    </r>
    <r>
      <rPr>
        <sz val="10"/>
        <rFont val="宋体"/>
        <charset val="134"/>
      </rPr>
      <t>丸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</si>
  <si>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智托洁白丸</t>
  </si>
  <si>
    <t>12丸(水蜜丸)</t>
  </si>
  <si>
    <t>2018年8月26日起单品种提成明细表</t>
  </si>
  <si>
    <t>品种</t>
  </si>
  <si>
    <t>天胶</t>
  </si>
  <si>
    <t>阿胶（太极天胶）</t>
  </si>
  <si>
    <t>250g</t>
  </si>
  <si>
    <t>太极天水羲皇</t>
  </si>
  <si>
    <t>按本次活动方案奖励</t>
  </si>
  <si>
    <t>补肾系列</t>
  </si>
  <si>
    <t>六味地黄丸</t>
  </si>
  <si>
    <t>126丸/瓶(浓缩丸)</t>
  </si>
  <si>
    <t>重庆中药二厂</t>
  </si>
  <si>
    <t>补肾益寿胶囊</t>
  </si>
  <si>
    <t>0.3gx60粒</t>
  </si>
  <si>
    <t>太极涪陵药厂</t>
  </si>
  <si>
    <t>五子衍宗丸</t>
  </si>
  <si>
    <t>10丸x30袋(浓缩丸）</t>
  </si>
  <si>
    <t>太极集团四川绵阳制药有限公司</t>
  </si>
  <si>
    <t>120丸(浓缩丸)</t>
  </si>
  <si>
    <t>丹参口服液</t>
  </si>
  <si>
    <t>10mlx10支</t>
  </si>
  <si>
    <t>太极集团重庆涪陵制药厂有限公司</t>
  </si>
  <si>
    <t>还少丹</t>
  </si>
  <si>
    <t>太极集团重庆桐君阁药厂有限公司</t>
  </si>
  <si>
    <t>9gx10袋(水蜜丸)</t>
  </si>
  <si>
    <t>164949</t>
  </si>
  <si>
    <t>9gx20袋（20丸重1克）</t>
  </si>
  <si>
    <t>通脉颗粒</t>
  </si>
  <si>
    <t>10gx10袋</t>
  </si>
  <si>
    <t>感冒系列</t>
  </si>
  <si>
    <t>连花清瘟胶囊</t>
  </si>
  <si>
    <t>0.35gx36粒</t>
  </si>
  <si>
    <t>石家庄以岭</t>
  </si>
  <si>
    <t>复方氨酚溴敏胶囊</t>
  </si>
  <si>
    <t>20粒</t>
  </si>
  <si>
    <t>香港澳美制药厂</t>
  </si>
  <si>
    <t>炎可宁胶囊</t>
  </si>
  <si>
    <t>0.4g*3板*9粒</t>
  </si>
  <si>
    <t>散列通</t>
  </si>
  <si>
    <t>20s</t>
  </si>
  <si>
    <t>西南药业</t>
  </si>
  <si>
    <t>金蒿解热颗粒</t>
  </si>
  <si>
    <t>8gx6袋</t>
  </si>
  <si>
    <t>桔贝合剂</t>
  </si>
  <si>
    <t>100ml</t>
  </si>
  <si>
    <t>藿香</t>
  </si>
  <si>
    <t>藿香正气口服液</t>
  </si>
  <si>
    <t>14.5及以上按10%提成，14.5以下按3%提成</t>
  </si>
  <si>
    <t>大保健品系列</t>
  </si>
  <si>
    <t>大保健品系列+惠氏保健品系列+养生堂维生素C、维生素E（天美健除外）</t>
  </si>
  <si>
    <t>调整为重点品种</t>
  </si>
  <si>
    <t>以上品种取消挑战档次，按原金牌基础档进行提成，由公司直接做进系统，从全品种提成中体现</t>
  </si>
  <si>
    <t xml:space="preserve">     营运部：</t>
  </si>
  <si>
    <t>提成</t>
  </si>
  <si>
    <t>按数量计</t>
  </si>
  <si>
    <t>126丸</t>
  </si>
  <si>
    <t>中药二厂</t>
  </si>
  <si>
    <t>1元/盒</t>
  </si>
  <si>
    <t>2元/盒</t>
  </si>
  <si>
    <r>
      <rPr>
        <sz val="10"/>
        <rFont val="宋体"/>
        <charset val="134"/>
      </rPr>
      <t>复方对乙酰氨基酚片Ⅱ</t>
    </r>
    <r>
      <rPr>
        <sz val="10"/>
        <rFont val="Arial"/>
        <charset val="0"/>
      </rPr>
      <t>(</t>
    </r>
    <r>
      <rPr>
        <sz val="10"/>
        <rFont val="宋体"/>
        <charset val="134"/>
      </rPr>
      <t>散列通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</si>
  <si>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20</t>
    </r>
    <r>
      <rPr>
        <sz val="10"/>
        <rFont val="宋体"/>
        <charset val="134"/>
      </rPr>
      <t>片</t>
    </r>
  </si>
  <si>
    <t>0.5元/盒</t>
  </si>
  <si>
    <t>奥泰（ALLTIME）牌天然芦荟津胶囊</t>
  </si>
  <si>
    <t>1450mgx60粒</t>
  </si>
  <si>
    <t>美国胜天国际集团股份有限公司</t>
  </si>
  <si>
    <t>奥泰（ALLTIME）牌褪黑素片</t>
  </si>
  <si>
    <t>500mgx60粒</t>
  </si>
  <si>
    <t>奥泰（ALLTIME）牌亚麻酸胶囊</t>
  </si>
  <si>
    <t>500mgx90粒</t>
  </si>
  <si>
    <t>奥泰（ALLTIME）牌银杏叶胶囊</t>
  </si>
  <si>
    <t>格林泰乐阿拉斯加深海鲑鱼油胶囊</t>
  </si>
  <si>
    <t>1000mgx60粒</t>
  </si>
  <si>
    <t>1000mgx120粒</t>
  </si>
  <si>
    <t>克尔牌蛋白粉</t>
  </si>
  <si>
    <t>455g/瓶</t>
  </si>
  <si>
    <t>罐</t>
  </si>
  <si>
    <t>克尔牌钙维生素D软胶囊</t>
  </si>
  <si>
    <t>1.25gx90粒</t>
  </si>
  <si>
    <t>克尔牌牛初乳咀嚼片</t>
  </si>
  <si>
    <t>750mgx60片</t>
  </si>
  <si>
    <t>克尔牌天然维生素E胶囊</t>
  </si>
  <si>
    <t>0.25gx60粒</t>
  </si>
  <si>
    <t>绿环牌大豆磷脂胶囊</t>
  </si>
  <si>
    <t>700mgx200粒</t>
  </si>
  <si>
    <r>
      <rPr>
        <sz val="10"/>
        <rFont val="宋体"/>
        <charset val="134"/>
      </rPr>
      <t>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软胶囊（养生堂）</t>
    </r>
  </si>
  <si>
    <r>
      <rPr>
        <sz val="10"/>
        <rFont val="Arial"/>
        <charset val="0"/>
      </rPr>
      <t>50g</t>
    </r>
    <r>
      <rPr>
        <sz val="10"/>
        <rFont val="宋体"/>
        <charset val="134"/>
      </rPr>
      <t>（</t>
    </r>
    <r>
      <rPr>
        <sz val="10"/>
        <rFont val="Arial"/>
        <charset val="0"/>
      </rPr>
      <t>250mgx200</t>
    </r>
    <r>
      <rPr>
        <sz val="10"/>
        <rFont val="宋体"/>
        <charset val="134"/>
      </rPr>
      <t>粒）</t>
    </r>
  </si>
  <si>
    <r>
      <rPr>
        <sz val="10"/>
        <rFont val="宋体"/>
        <charset val="134"/>
      </rPr>
      <t>养生堂药业</t>
    </r>
    <r>
      <rPr>
        <sz val="10"/>
        <rFont val="Arial"/>
        <charset val="0"/>
      </rPr>
      <t>(</t>
    </r>
    <r>
      <rPr>
        <sz val="10"/>
        <rFont val="宋体"/>
        <charset val="134"/>
      </rPr>
      <t>海南养生堂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</si>
  <si>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天然维生素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咀嚼片</t>
    </r>
  </si>
  <si>
    <r>
      <rPr>
        <sz val="10"/>
        <rFont val="Arial"/>
        <charset val="0"/>
      </rPr>
      <t>110.5</t>
    </r>
    <r>
      <rPr>
        <sz val="10"/>
        <rFont val="宋体"/>
        <charset val="134"/>
      </rPr>
      <t>克（</t>
    </r>
    <r>
      <rPr>
        <sz val="10"/>
        <rFont val="Arial"/>
        <charset val="0"/>
      </rPr>
      <t>850mgx130</t>
    </r>
    <r>
      <rPr>
        <sz val="10"/>
        <rFont val="宋体"/>
        <charset val="134"/>
      </rPr>
      <t>片）</t>
    </r>
  </si>
  <si>
    <t>海南养生堂</t>
  </si>
  <si>
    <t>钙铁锌咀嚼片</t>
  </si>
  <si>
    <r>
      <rPr>
        <sz val="10"/>
        <rFont val="Arial"/>
        <charset val="0"/>
      </rPr>
      <t>78g(1.3gx60</t>
    </r>
    <r>
      <rPr>
        <sz val="10"/>
        <rFont val="宋体"/>
        <charset val="134"/>
      </rPr>
      <t>片）（儿童型</t>
    </r>
    <r>
      <rPr>
        <sz val="10"/>
        <rFont val="Arial"/>
        <charset val="0"/>
      </rPr>
      <t>-</t>
    </r>
    <r>
      <rPr>
        <sz val="10"/>
        <rFont val="宋体"/>
        <charset val="134"/>
      </rPr>
      <t>橘子味）</t>
    </r>
  </si>
  <si>
    <t>广州市佰健</t>
  </si>
  <si>
    <r>
      <rPr>
        <sz val="10"/>
        <rFont val="Arial"/>
        <charset val="0"/>
      </rPr>
      <t>B</t>
    </r>
    <r>
      <rPr>
        <sz val="10"/>
        <rFont val="宋体"/>
        <charset val="134"/>
      </rPr>
      <t>族维生素片</t>
    </r>
  </si>
  <si>
    <r>
      <rPr>
        <sz val="10"/>
        <rFont val="Arial"/>
        <charset val="0"/>
      </rPr>
      <t>22.5g(500mgx45</t>
    </r>
    <r>
      <rPr>
        <sz val="10"/>
        <rFont val="宋体"/>
        <charset val="134"/>
      </rPr>
      <t>片）</t>
    </r>
  </si>
  <si>
    <t>褪黑素片</t>
  </si>
  <si>
    <r>
      <rPr>
        <sz val="10"/>
        <rFont val="Arial"/>
        <charset val="0"/>
      </rPr>
      <t>22.4g(500mgx45</t>
    </r>
    <r>
      <rPr>
        <sz val="10"/>
        <rFont val="宋体"/>
        <charset val="134"/>
      </rPr>
      <t>片）</t>
    </r>
  </si>
  <si>
    <t>爱司盟深海鱼油软胶囊</t>
  </si>
  <si>
    <r>
      <rPr>
        <sz val="10"/>
        <rFont val="Arial"/>
        <charset val="0"/>
      </rPr>
      <t>1300mg*200</t>
    </r>
    <r>
      <rPr>
        <sz val="10"/>
        <rFont val="宋体"/>
        <charset val="134"/>
      </rPr>
      <t>粒</t>
    </r>
  </si>
  <si>
    <t>美国</t>
  </si>
  <si>
    <t>爱司盟大豆磷脂软胶囊</t>
  </si>
  <si>
    <r>
      <rPr>
        <sz val="10"/>
        <rFont val="Arial"/>
        <charset val="0"/>
      </rPr>
      <t>1600mg*200</t>
    </r>
    <r>
      <rPr>
        <sz val="10"/>
        <rFont val="宋体"/>
        <charset val="134"/>
      </rPr>
      <t>粒</t>
    </r>
  </si>
  <si>
    <t>爱司盟牡蛎浓缩软胶囊</t>
  </si>
  <si>
    <r>
      <rPr>
        <sz val="10"/>
        <rFont val="Arial"/>
        <charset val="0"/>
      </rPr>
      <t>1490mg*330</t>
    </r>
    <r>
      <rPr>
        <sz val="10"/>
        <rFont val="宋体"/>
        <charset val="134"/>
      </rPr>
      <t>粒</t>
    </r>
  </si>
  <si>
    <t>爱司盟纳豆复合片</t>
  </si>
  <si>
    <r>
      <rPr>
        <sz val="10"/>
        <rFont val="Arial"/>
        <charset val="0"/>
      </rPr>
      <t>925mg*60</t>
    </r>
    <r>
      <rPr>
        <sz val="10"/>
        <rFont val="宋体"/>
        <charset val="134"/>
      </rPr>
      <t>片</t>
    </r>
  </si>
  <si>
    <t>爱司盟朝鲜蓟复合片</t>
  </si>
  <si>
    <r>
      <rPr>
        <sz val="10"/>
        <rFont val="Arial"/>
        <charset val="0"/>
      </rPr>
      <t>1300mg*60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</si>
  <si>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卵磷脂胶囊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康麦斯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</si>
  <si>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330g(1650mgx200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</si>
  <si>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美国</t>
    </r>
    <r>
      <rPr>
        <sz val="10"/>
        <rFont val="Arial"/>
        <charset val="0"/>
      </rPr>
      <t>KangLong(</t>
    </r>
    <r>
      <rPr>
        <sz val="10"/>
        <rFont val="宋体"/>
        <charset val="134"/>
      </rPr>
      <t>美国康龙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</si>
  <si>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深海鱼油胶囊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康麦斯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</si>
  <si>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274g(1370mgx200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</si>
  <si>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康麦斯美康宁褪黑素片</t>
  </si>
  <si>
    <r>
      <rPr>
        <sz val="10"/>
        <rFont val="Arial"/>
        <charset val="0"/>
      </rPr>
      <t>60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</si>
  <si>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美国</t>
    </r>
    <r>
      <rPr>
        <sz val="10"/>
        <rFont val="Arial"/>
        <charset val="0"/>
      </rPr>
      <t>KONG LONG GROUP</t>
    </r>
  </si>
  <si>
    <t>大豆蛋白粉（原蛋白质粉）</t>
  </si>
  <si>
    <t>455g</t>
  </si>
  <si>
    <r>
      <rPr>
        <sz val="10"/>
        <rFont val="宋体"/>
        <charset val="134"/>
      </rPr>
      <t>美国</t>
    </r>
    <r>
      <rPr>
        <sz val="10"/>
        <rFont val="Arial"/>
        <charset val="0"/>
      </rPr>
      <t>NATURE'S BOUNTY INC</t>
    </r>
  </si>
  <si>
    <t>听</t>
  </si>
  <si>
    <r>
      <rPr>
        <sz val="10"/>
        <rFont val="宋体"/>
        <charset val="134"/>
      </rPr>
      <t>康麦斯牌碳酸钙维生素</t>
    </r>
    <r>
      <rPr>
        <sz val="10"/>
        <rFont val="Arial"/>
        <charset val="0"/>
      </rPr>
      <t>D</t>
    </r>
    <r>
      <rPr>
        <sz val="10"/>
        <rFont val="宋体"/>
        <charset val="134"/>
      </rPr>
      <t>软胶囊</t>
    </r>
  </si>
  <si>
    <r>
      <rPr>
        <sz val="10"/>
        <rFont val="宋体"/>
        <charset val="134"/>
      </rPr>
      <t>康龙集团公司</t>
    </r>
    <r>
      <rPr>
        <sz val="10"/>
        <rFont val="Arial"/>
        <charset val="0"/>
      </rPr>
      <t>(Kang Long Group gorp)</t>
    </r>
  </si>
  <si>
    <r>
      <rPr>
        <sz val="10"/>
        <rFont val="Arial"/>
        <charset val="0"/>
      </rPr>
      <t>200g</t>
    </r>
    <r>
      <rPr>
        <sz val="10"/>
        <rFont val="宋体"/>
        <charset val="134"/>
      </rPr>
      <t>（</t>
    </r>
    <r>
      <rPr>
        <sz val="10"/>
        <rFont val="Arial"/>
        <charset val="0"/>
      </rPr>
      <t>2gx100</t>
    </r>
    <r>
      <rPr>
        <sz val="10"/>
        <rFont val="宋体"/>
        <charset val="134"/>
      </rPr>
      <t>粒）</t>
    </r>
  </si>
  <si>
    <t>牛初乳含片</t>
  </si>
  <si>
    <r>
      <rPr>
        <sz val="10"/>
        <rFont val="Arial"/>
        <charset val="0"/>
      </rPr>
      <t>1588.3mg×60</t>
    </r>
    <r>
      <rPr>
        <sz val="10"/>
        <rFont val="宋体"/>
        <charset val="134"/>
      </rPr>
      <t>片</t>
    </r>
    <r>
      <rPr>
        <sz val="10"/>
        <rFont val="Arial"/>
        <charset val="0"/>
      </rPr>
      <t>(90g)</t>
    </r>
  </si>
  <si>
    <t>美国康龙</t>
  </si>
  <si>
    <t>蜂胶胶囊</t>
  </si>
  <si>
    <r>
      <rPr>
        <sz val="10"/>
        <rFont val="Arial"/>
        <charset val="0"/>
      </rPr>
      <t>500mg×60</t>
    </r>
    <r>
      <rPr>
        <sz val="10"/>
        <rFont val="宋体"/>
        <charset val="134"/>
      </rPr>
      <t>片</t>
    </r>
    <r>
      <rPr>
        <sz val="10"/>
        <rFont val="Arial"/>
        <charset val="0"/>
      </rPr>
      <t>(30g)</t>
    </r>
  </si>
  <si>
    <t>康麦斯牌多种维生素及矿物质片</t>
  </si>
  <si>
    <r>
      <rPr>
        <sz val="10"/>
        <rFont val="Arial"/>
        <charset val="0"/>
      </rPr>
      <t>1360mgx60</t>
    </r>
    <r>
      <rPr>
        <sz val="10"/>
        <rFont val="宋体"/>
        <charset val="134"/>
      </rPr>
      <t>片</t>
    </r>
  </si>
  <si>
    <t>忆立清胶囊</t>
  </si>
  <si>
    <r>
      <rPr>
        <sz val="10"/>
        <rFont val="Arial"/>
        <charset val="0"/>
      </rPr>
      <t>698mg×60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</si>
  <si>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康麦斯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</si>
  <si>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660mgx60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</si>
  <si>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A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康麦斯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</si>
  <si>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100mgx60</t>
    </r>
    <r>
      <rPr>
        <sz val="10"/>
        <rFont val="宋体"/>
        <charset val="134"/>
      </rPr>
      <t>粒</t>
    </r>
  </si>
  <si>
    <t>康麦斯牌芦荟软胶囊</t>
  </si>
  <si>
    <t>1341mgx60s(80.46g)</t>
  </si>
  <si>
    <t>康麦斯牌深海鱼油胶囊</t>
  </si>
  <si>
    <r>
      <rPr>
        <sz val="10"/>
        <rFont val="Arial"/>
        <charset val="0"/>
      </rPr>
      <t>137g(1370mgx100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</si>
  <si>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美国康龙</t>
    </r>
    <r>
      <rPr>
        <sz val="10"/>
        <rFont val="Arial"/>
        <charset val="0"/>
      </rPr>
      <t>(</t>
    </r>
    <r>
      <rPr>
        <sz val="10"/>
        <rFont val="宋体"/>
        <charset val="134"/>
      </rPr>
      <t>上海康麦斯经销</t>
    </r>
    <r>
      <rPr>
        <sz val="10"/>
        <rFont val="Arial"/>
        <charset val="0"/>
      </rPr>
      <t>)</t>
    </r>
  </si>
  <si>
    <t>康麦斯蒜油胶囊</t>
  </si>
  <si>
    <r>
      <rPr>
        <sz val="10"/>
        <rFont val="Arial"/>
        <charset val="0"/>
      </rPr>
      <t>34.1g(341mgx100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</si>
  <si>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康麦斯维生素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</si>
  <si>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38.4g(640mgx60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</si>
  <si>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t>康麦斯牌卵磷脂胶囊</t>
  </si>
  <si>
    <r>
      <rPr>
        <sz val="10"/>
        <rFont val="Arial"/>
        <charset val="0"/>
      </rPr>
      <t>165g(1650mgx100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</si>
  <si>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A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D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</si>
  <si>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24g(400mgx60</t>
    </r>
    <r>
      <rPr>
        <sz val="10"/>
        <rFont val="宋体"/>
        <charset val="134"/>
      </rPr>
      <t>粒</t>
    </r>
    <r>
      <rPr>
        <sz val="10"/>
        <rFont val="Arial"/>
        <charset val="0"/>
      </rPr>
      <t>)(</t>
    </r>
    <r>
      <rPr>
        <sz val="10"/>
        <rFont val="宋体"/>
        <charset val="134"/>
      </rPr>
      <t>儿童型</t>
    </r>
    <r>
      <rPr>
        <sz val="10"/>
        <rFont val="Arial"/>
        <charset val="0"/>
      </rPr>
      <t>)</t>
    </r>
  </si>
  <si>
    <t>广东汤臣倍健</t>
  </si>
  <si>
    <r>
      <rPr>
        <sz val="10"/>
        <rFont val="宋体"/>
        <charset val="134"/>
      </rPr>
      <t>鱼油牛磺酸软胶囊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</si>
  <si>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45g(500mgx90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</si>
  <si>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汤臣倍健鱼油软胶囊</t>
  </si>
  <si>
    <r>
      <rPr>
        <sz val="10"/>
        <rFont val="Arial"/>
        <charset val="0"/>
      </rPr>
      <t>1000mgx100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</si>
  <si>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广州佰健</t>
    </r>
    <r>
      <rPr>
        <sz val="10"/>
        <rFont val="Arial"/>
        <charset val="0"/>
      </rPr>
      <t>(</t>
    </r>
    <r>
      <rPr>
        <sz val="10"/>
        <rFont val="宋体"/>
        <charset val="134"/>
      </rPr>
      <t>广东汤臣倍健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</si>
  <si>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大豆磷脂软胶囊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</si>
  <si>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1000mgx200</t>
    </r>
    <r>
      <rPr>
        <sz val="10"/>
        <rFont val="宋体"/>
        <charset val="134"/>
      </rPr>
      <t>粒</t>
    </r>
  </si>
  <si>
    <t>汤臣倍健角鲨烯软胶囊</t>
  </si>
  <si>
    <r>
      <rPr>
        <sz val="10"/>
        <rFont val="Arial"/>
        <charset val="0"/>
      </rPr>
      <t>500mgx100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</si>
  <si>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B</t>
    </r>
    <r>
      <rPr>
        <sz val="10"/>
        <rFont val="宋体"/>
        <charset val="134"/>
      </rPr>
      <t>族片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</si>
  <si>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55g(550mgx100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</si>
  <si>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蜂胶软胶囊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</si>
  <si>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30g(500mgx60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</si>
  <si>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婷好青春胶囊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</si>
  <si>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12g(0.2gx60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</si>
  <si>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清好清畅胶囊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</si>
  <si>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400mgx60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</si>
  <si>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100g(1000mgx100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</si>
  <si>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小麦胚芽油软胶囊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</si>
  <si>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50g(500mgx100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</si>
  <si>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汤臣倍健</t>
  </si>
  <si>
    <t>叶酸亚铁片</t>
  </si>
  <si>
    <r>
      <rPr>
        <sz val="10"/>
        <rFont val="Arial"/>
        <charset val="0"/>
      </rPr>
      <t>30.6g(510mgx60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</si>
  <si>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天然</t>
    </r>
    <r>
      <rPr>
        <sz val="10"/>
        <rFont val="Arial"/>
        <charset val="0"/>
      </rPr>
      <t>β-</t>
    </r>
    <r>
      <rPr>
        <sz val="10"/>
        <rFont val="宋体"/>
        <charset val="134"/>
      </rPr>
      <t>胡萝卜素软胶囊</t>
    </r>
  </si>
  <si>
    <r>
      <rPr>
        <sz val="10"/>
        <rFont val="Arial"/>
        <charset val="0"/>
      </rPr>
      <t>50g(0.5gx100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</si>
  <si>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</si>
  <si>
    <r>
      <rPr>
        <sz val="10"/>
        <rFont val="Arial"/>
        <charset val="0"/>
      </rPr>
      <t>500mgx60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</si>
  <si>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液体钙软胶囊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</si>
  <si>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t>牛初乳加钙咀嚼片</t>
  </si>
  <si>
    <r>
      <rPr>
        <sz val="10"/>
        <rFont val="Arial"/>
        <charset val="0"/>
      </rPr>
      <t>72g(1.2gx60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</si>
  <si>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</si>
  <si>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60g(600mgx100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</si>
  <si>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辅酶</t>
    </r>
    <r>
      <rPr>
        <sz val="10"/>
        <rFont val="Arial"/>
        <charset val="0"/>
      </rPr>
      <t>Q10</t>
    </r>
    <r>
      <rPr>
        <sz val="10"/>
        <rFont val="宋体"/>
        <charset val="134"/>
      </rPr>
      <t>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</si>
  <si>
    <r>
      <rPr>
        <sz val="10"/>
        <rFont val="Arial"/>
        <charset val="0"/>
      </rPr>
      <t>24g(400mgx60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</si>
  <si>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鱼油软胶囊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</si>
  <si>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200g(1000mgx200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</si>
  <si>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铬酵母片（汤臣倍健）</t>
  </si>
  <si>
    <r>
      <rPr>
        <sz val="10"/>
        <rFont val="Arial"/>
        <charset val="0"/>
      </rPr>
      <t>45g</t>
    </r>
    <r>
      <rPr>
        <sz val="10"/>
        <rFont val="宋体"/>
        <charset val="134"/>
      </rPr>
      <t>（</t>
    </r>
    <r>
      <rPr>
        <sz val="10"/>
        <rFont val="Arial"/>
        <charset val="0"/>
      </rPr>
      <t>500mgx90</t>
    </r>
    <r>
      <rPr>
        <sz val="10"/>
        <rFont val="宋体"/>
        <charset val="134"/>
      </rPr>
      <t>片）</t>
    </r>
  </si>
  <si>
    <r>
      <rPr>
        <sz val="10"/>
        <rFont val="宋体"/>
        <charset val="134"/>
      </rPr>
      <t>胶原软骨素钙片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</si>
  <si>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108g(1200mgx90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</si>
  <si>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t>蛋白质粉</t>
  </si>
  <si>
    <r>
      <rPr>
        <sz val="10"/>
        <rFont val="Arial"/>
        <charset val="0"/>
      </rPr>
      <t>600g</t>
    </r>
    <r>
      <rPr>
        <sz val="10"/>
        <rFont val="宋体"/>
        <charset val="134"/>
      </rPr>
      <t>（水果味）</t>
    </r>
  </si>
  <si>
    <t>液体钙软胶囊（优惠装）</t>
  </si>
  <si>
    <r>
      <rPr>
        <sz val="10"/>
        <rFont val="Arial"/>
        <charset val="0"/>
      </rPr>
      <t>300g</t>
    </r>
    <r>
      <rPr>
        <sz val="10"/>
        <rFont val="宋体"/>
        <charset val="134"/>
      </rPr>
      <t>（</t>
    </r>
    <r>
      <rPr>
        <sz val="10"/>
        <rFont val="Arial"/>
        <charset val="0"/>
      </rPr>
      <t>200g/</t>
    </r>
    <r>
      <rPr>
        <sz val="10"/>
        <rFont val="宋体"/>
        <charset val="134"/>
      </rPr>
      <t>瓶</t>
    </r>
    <r>
      <rPr>
        <sz val="10"/>
        <rFont val="Arial"/>
        <charset val="0"/>
      </rPr>
      <t>x1</t>
    </r>
    <r>
      <rPr>
        <sz val="10"/>
        <rFont val="宋体"/>
        <charset val="134"/>
      </rPr>
      <t>瓶</t>
    </r>
    <r>
      <rPr>
        <sz val="10"/>
        <rFont val="Arial"/>
        <charset val="0"/>
      </rPr>
      <t>+100g/</t>
    </r>
    <r>
      <rPr>
        <sz val="10"/>
        <rFont val="宋体"/>
        <charset val="134"/>
      </rPr>
      <t>瓶</t>
    </r>
    <r>
      <rPr>
        <sz val="10"/>
        <rFont val="Arial"/>
        <charset val="0"/>
      </rPr>
      <t>x1</t>
    </r>
    <r>
      <rPr>
        <sz val="10"/>
        <rFont val="宋体"/>
        <charset val="134"/>
      </rPr>
      <t>瓶）</t>
    </r>
  </si>
  <si>
    <t>多种维生素矿物质片（孕妇型）</t>
  </si>
  <si>
    <r>
      <rPr>
        <sz val="10"/>
        <rFont val="Arial"/>
        <charset val="0"/>
      </rPr>
      <t>111.6g(1.24g/</t>
    </r>
    <r>
      <rPr>
        <sz val="10"/>
        <rFont val="宋体"/>
        <charset val="134"/>
      </rPr>
      <t>片</t>
    </r>
    <r>
      <rPr>
        <sz val="10"/>
        <rFont val="Arial"/>
        <charset val="0"/>
      </rPr>
      <t>x90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</si>
  <si>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汤臣倍健葡萄籽维生素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加</t>
    </r>
    <r>
      <rPr>
        <sz val="10"/>
        <rFont val="Arial"/>
        <charset val="0"/>
      </rPr>
      <t>E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</si>
  <si>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24.6g</t>
    </r>
    <r>
      <rPr>
        <sz val="10"/>
        <rFont val="宋体"/>
        <charset val="134"/>
      </rPr>
      <t>（</t>
    </r>
    <r>
      <rPr>
        <sz val="10"/>
        <rFont val="Arial"/>
        <charset val="0"/>
      </rPr>
      <t>410mgx60</t>
    </r>
    <r>
      <rPr>
        <sz val="10"/>
        <rFont val="宋体"/>
        <charset val="134"/>
      </rPr>
      <t>片）</t>
    </r>
  </si>
  <si>
    <t>雄纠纠牌益康胶囊</t>
  </si>
  <si>
    <r>
      <rPr>
        <sz val="10"/>
        <rFont val="Arial"/>
        <charset val="0"/>
      </rPr>
      <t>0.35g/</t>
    </r>
    <r>
      <rPr>
        <sz val="10"/>
        <rFont val="宋体"/>
        <charset val="134"/>
      </rPr>
      <t>粒</t>
    </r>
    <r>
      <rPr>
        <sz val="10"/>
        <rFont val="Arial"/>
        <charset val="0"/>
      </rPr>
      <t>x90</t>
    </r>
    <r>
      <rPr>
        <sz val="10"/>
        <rFont val="宋体"/>
        <charset val="134"/>
      </rPr>
      <t>粒</t>
    </r>
  </si>
  <si>
    <t>果蔬纤维咀嚼片（汤臣倍健）</t>
  </si>
  <si>
    <r>
      <rPr>
        <sz val="10"/>
        <rFont val="Arial"/>
        <charset val="0"/>
      </rPr>
      <t>81g</t>
    </r>
    <r>
      <rPr>
        <sz val="10"/>
        <rFont val="宋体"/>
        <charset val="134"/>
      </rPr>
      <t>（</t>
    </r>
    <r>
      <rPr>
        <sz val="10"/>
        <rFont val="Arial"/>
        <charset val="0"/>
      </rPr>
      <t>900mgx90</t>
    </r>
    <r>
      <rPr>
        <sz val="10"/>
        <rFont val="宋体"/>
        <charset val="134"/>
      </rPr>
      <t>片）</t>
    </r>
  </si>
  <si>
    <t>乳清蛋白固体饮料</t>
  </si>
  <si>
    <r>
      <rPr>
        <sz val="10"/>
        <rFont val="Arial"/>
        <charset val="0"/>
      </rPr>
      <t>400g</t>
    </r>
    <r>
      <rPr>
        <sz val="10"/>
        <rFont val="宋体"/>
        <charset val="134"/>
      </rPr>
      <t>（香草味）</t>
    </r>
  </si>
  <si>
    <r>
      <rPr>
        <sz val="10"/>
        <rFont val="宋体"/>
        <charset val="134"/>
      </rPr>
      <t>锌咀嚼片</t>
    </r>
    <r>
      <rPr>
        <sz val="10"/>
        <rFont val="Arial"/>
        <charset val="0"/>
      </rPr>
      <t>(汤臣倍健)</t>
    </r>
  </si>
  <si>
    <r>
      <rPr>
        <sz val="10"/>
        <rFont val="Arial"/>
        <charset val="0"/>
      </rPr>
      <t>24g(0.4gx60</t>
    </r>
    <r>
      <rPr>
        <sz val="10"/>
        <rFont val="宋体"/>
        <charset val="134"/>
      </rPr>
      <t>片)</t>
    </r>
  </si>
  <si>
    <r>
      <rPr>
        <sz val="10"/>
        <rFont val="宋体"/>
        <charset val="134"/>
      </rPr>
      <t>汤臣倍健维生素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加天然维生素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咀嚼片</t>
    </r>
  </si>
  <si>
    <t>汤臣倍健左旋肉碱茶多酚荷叶片</t>
  </si>
  <si>
    <r>
      <rPr>
        <sz val="10"/>
        <rFont val="Arial"/>
        <charset val="0"/>
      </rPr>
      <t>73.2g(1220mgx60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</si>
  <si>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t>汤臣倍健藻油软胶囊</t>
  </si>
  <si>
    <r>
      <rPr>
        <sz val="10"/>
        <rFont val="宋体"/>
        <charset val="134"/>
      </rPr>
      <t>汤臣倍健多种维生素矿物质片（男士型）</t>
    </r>
    <r>
      <rPr>
        <sz val="10"/>
        <rFont val="Arial"/>
        <charset val="0"/>
      </rPr>
      <t xml:space="preserve"> </t>
    </r>
  </si>
  <si>
    <r>
      <rPr>
        <sz val="10"/>
        <rFont val="Arial"/>
        <charset val="0"/>
      </rPr>
      <t xml:space="preserve"> 90g</t>
    </r>
    <r>
      <rPr>
        <sz val="10"/>
        <rFont val="宋体"/>
        <charset val="134"/>
      </rPr>
      <t>（</t>
    </r>
    <r>
      <rPr>
        <sz val="10"/>
        <rFont val="Arial"/>
        <charset val="0"/>
      </rPr>
      <t xml:space="preserve">1.5g/片*60片）  </t>
    </r>
  </si>
  <si>
    <r>
      <rPr>
        <sz val="10"/>
        <rFont val="宋体"/>
        <charset val="134"/>
      </rPr>
      <t>汤臣倍健多种维生素矿物质片（老年人型）</t>
    </r>
    <r>
      <rPr>
        <sz val="10"/>
        <rFont val="Arial"/>
        <charset val="0"/>
      </rPr>
      <t xml:space="preserve"> </t>
    </r>
  </si>
  <si>
    <r>
      <rPr>
        <sz val="10"/>
        <rFont val="Arial"/>
        <charset val="0"/>
      </rPr>
      <t xml:space="preserve"> 90g(1.5g/</t>
    </r>
    <r>
      <rPr>
        <sz val="10"/>
        <rFont val="宋体"/>
        <charset val="134"/>
      </rPr>
      <t xml:space="preserve">片*60片）  </t>
    </r>
  </si>
  <si>
    <r>
      <rPr>
        <sz val="10"/>
        <rFont val="宋体"/>
        <charset val="134"/>
      </rPr>
      <t>汤臣倍健多种维生素矿物质片（孕妇早期型）</t>
    </r>
    <r>
      <rPr>
        <sz val="10"/>
        <rFont val="Arial"/>
        <charset val="0"/>
      </rPr>
      <t xml:space="preserve"> </t>
    </r>
  </si>
  <si>
    <r>
      <rPr>
        <sz val="10"/>
        <rFont val="Arial"/>
        <charset val="0"/>
      </rPr>
      <t xml:space="preserve"> 117g(1.3g/</t>
    </r>
    <r>
      <rPr>
        <sz val="10"/>
        <rFont val="宋体"/>
        <charset val="134"/>
      </rPr>
      <t>片</t>
    </r>
    <r>
      <rPr>
        <sz val="10"/>
        <rFont val="Arial"/>
        <charset val="0"/>
      </rPr>
      <t>*90</t>
    </r>
    <r>
      <rPr>
        <sz val="10"/>
        <rFont val="宋体"/>
        <charset val="134"/>
      </rPr>
      <t>片）</t>
    </r>
    <r>
      <rPr>
        <sz val="10"/>
        <rFont val="Arial"/>
        <charset val="0"/>
      </rPr>
      <t xml:space="preserve">  </t>
    </r>
  </si>
  <si>
    <r>
      <rPr>
        <sz val="10"/>
        <rFont val="宋体"/>
        <charset val="134"/>
      </rPr>
      <t>汤臣倍健番茄红素维生素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</si>
  <si>
    <t>多种维生素矿物质片（女士型）</t>
  </si>
  <si>
    <r>
      <rPr>
        <sz val="10"/>
        <rFont val="Arial"/>
        <charset val="0"/>
      </rPr>
      <t>1.5gx60</t>
    </r>
    <r>
      <rPr>
        <sz val="10"/>
        <rFont val="宋体"/>
        <charset val="134"/>
      </rPr>
      <t>片</t>
    </r>
  </si>
  <si>
    <t>多种维生素咀嚼片（青少年型）</t>
  </si>
  <si>
    <r>
      <rPr>
        <sz val="10"/>
        <rFont val="Arial"/>
        <charset val="0"/>
      </rPr>
      <t>1000mgx60</t>
    </r>
    <r>
      <rPr>
        <sz val="10"/>
        <rFont val="宋体"/>
        <charset val="134"/>
      </rPr>
      <t>片</t>
    </r>
  </si>
  <si>
    <t>汤臣倍健螺旋藻咀嚼片</t>
  </si>
  <si>
    <r>
      <rPr>
        <sz val="10"/>
        <rFont val="Arial"/>
        <charset val="0"/>
      </rPr>
      <t>72g(600mg/</t>
    </r>
    <r>
      <rPr>
        <sz val="10"/>
        <rFont val="宋体"/>
        <charset val="134"/>
      </rPr>
      <t>片</t>
    </r>
    <r>
      <rPr>
        <sz val="10"/>
        <rFont val="Arial"/>
        <charset val="0"/>
      </rPr>
      <t>*120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</si>
  <si>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180g(600mg/</t>
    </r>
    <r>
      <rPr>
        <sz val="10"/>
        <rFont val="宋体"/>
        <charset val="134"/>
      </rPr>
      <t>片</t>
    </r>
    <r>
      <rPr>
        <sz val="10"/>
        <rFont val="Arial"/>
        <charset val="0"/>
      </rPr>
      <t>*300</t>
    </r>
    <r>
      <rPr>
        <sz val="10"/>
        <rFont val="宋体"/>
        <charset val="134"/>
      </rPr>
      <t>片)</t>
    </r>
  </si>
  <si>
    <r>
      <rPr>
        <sz val="10"/>
        <rFont val="宋体"/>
        <charset val="134"/>
      </rPr>
      <t>蛋白粉</t>
    </r>
    <r>
      <rPr>
        <sz val="10"/>
        <rFont val="Arial"/>
        <charset val="0"/>
      </rPr>
      <t>(汤臣倍健)</t>
    </r>
  </si>
  <si>
    <t xml:space="preserve">450g </t>
  </si>
  <si>
    <r>
      <rPr>
        <sz val="10"/>
        <rFont val="宋体"/>
        <charset val="134"/>
      </rPr>
      <t>钙镁片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</si>
  <si>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115.2g(1.28gx90</t>
    </r>
    <r>
      <rPr>
        <sz val="10"/>
        <rFont val="宋体"/>
        <charset val="134"/>
      </rPr>
      <t>片)</t>
    </r>
  </si>
  <si>
    <r>
      <rPr>
        <sz val="10"/>
        <rFont val="宋体"/>
        <charset val="134"/>
      </rPr>
      <t>牛初乳粉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</si>
  <si>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30g(500mgx60</t>
    </r>
    <r>
      <rPr>
        <sz val="10"/>
        <rFont val="宋体"/>
        <charset val="134"/>
      </rPr>
      <t>袋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</si>
  <si>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汤臣倍健蛋白粉</t>
    </r>
    <r>
      <rPr>
        <sz val="10"/>
        <rFont val="Arial"/>
        <charset val="0"/>
      </rPr>
      <t>+</t>
    </r>
    <r>
      <rPr>
        <sz val="10"/>
        <rFont val="宋体"/>
        <charset val="134"/>
      </rPr>
      <t xml:space="preserve">汤臣倍健牌维生素B族片（优惠装） </t>
    </r>
  </si>
  <si>
    <r>
      <rPr>
        <sz val="10"/>
        <rFont val="Arial"/>
        <charset val="0"/>
      </rPr>
      <t>505g(450/</t>
    </r>
    <r>
      <rPr>
        <sz val="10"/>
        <rFont val="宋体"/>
        <charset val="134"/>
      </rPr>
      <t>罐</t>
    </r>
    <r>
      <rPr>
        <sz val="10"/>
        <rFont val="Arial"/>
        <charset val="0"/>
      </rPr>
      <t>x1</t>
    </r>
    <r>
      <rPr>
        <sz val="10"/>
        <rFont val="宋体"/>
        <charset val="134"/>
      </rPr>
      <t>罐</t>
    </r>
    <r>
      <rPr>
        <sz val="10"/>
        <rFont val="Arial"/>
        <charset val="0"/>
      </rPr>
      <t xml:space="preserve">+55g/瓶x1瓶) </t>
    </r>
  </si>
  <si>
    <t>氨糖软骨素钙片</t>
  </si>
  <si>
    <r>
      <rPr>
        <sz val="10"/>
        <rFont val="Arial"/>
        <charset val="0"/>
      </rPr>
      <t>102g(1.02gx100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</si>
  <si>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180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</si>
  <si>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>+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咀嚼片</t>
    </r>
  </si>
  <si>
    <r>
      <rPr>
        <sz val="10"/>
        <rFont val="Arial"/>
        <charset val="0"/>
      </rPr>
      <t>76.5g(22.5gx1</t>
    </r>
    <r>
      <rPr>
        <sz val="10"/>
        <rFont val="宋体"/>
        <charset val="134"/>
      </rPr>
      <t>瓶</t>
    </r>
    <r>
      <rPr>
        <sz val="10"/>
        <rFont val="Arial"/>
        <charset val="0"/>
      </rPr>
      <t>+54gx1</t>
    </r>
    <r>
      <rPr>
        <sz val="10"/>
        <rFont val="宋体"/>
        <charset val="134"/>
      </rPr>
      <t>瓶）（橘子味）</t>
    </r>
  </si>
  <si>
    <t>金枪鱼油软胶囊</t>
  </si>
  <si>
    <r>
      <rPr>
        <sz val="10"/>
        <rFont val="Arial"/>
        <charset val="0"/>
      </rPr>
      <t>30g</t>
    </r>
    <r>
      <rPr>
        <sz val="10"/>
        <rFont val="宋体"/>
        <charset val="134"/>
      </rPr>
      <t>（</t>
    </r>
    <r>
      <rPr>
        <sz val="10"/>
        <rFont val="Arial"/>
        <charset val="0"/>
      </rPr>
      <t>500mgx60</t>
    </r>
    <r>
      <rPr>
        <sz val="10"/>
        <rFont val="宋体"/>
        <charset val="134"/>
      </rPr>
      <t>粒）</t>
    </r>
  </si>
  <si>
    <r>
      <rPr>
        <sz val="10"/>
        <rFont val="宋体"/>
        <charset val="134"/>
      </rPr>
      <t>钙加</t>
    </r>
    <r>
      <rPr>
        <sz val="10"/>
        <rFont val="Arial"/>
        <charset val="0"/>
      </rPr>
      <t>D</t>
    </r>
    <r>
      <rPr>
        <sz val="10"/>
        <rFont val="宋体"/>
        <charset val="134"/>
      </rPr>
      <t>软胶囊</t>
    </r>
  </si>
  <si>
    <r>
      <rPr>
        <sz val="10"/>
        <rFont val="Arial"/>
        <charset val="0"/>
      </rPr>
      <t>180g</t>
    </r>
    <r>
      <rPr>
        <sz val="10"/>
        <rFont val="宋体"/>
        <charset val="134"/>
      </rPr>
      <t>（</t>
    </r>
    <r>
      <rPr>
        <sz val="10"/>
        <rFont val="Arial"/>
        <charset val="0"/>
      </rPr>
      <t>1000mgx90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瓶）</t>
    </r>
  </si>
  <si>
    <t>多种维生素矿物质片</t>
  </si>
  <si>
    <r>
      <rPr>
        <sz val="10"/>
        <rFont val="Arial"/>
        <charset val="0"/>
      </rPr>
      <t>54g</t>
    </r>
    <r>
      <rPr>
        <sz val="10"/>
        <rFont val="宋体"/>
        <charset val="134"/>
      </rPr>
      <t>（</t>
    </r>
    <r>
      <rPr>
        <sz val="10"/>
        <rFont val="Arial"/>
        <charset val="0"/>
      </rPr>
      <t>1200mgx45</t>
    </r>
    <r>
      <rPr>
        <sz val="10"/>
        <rFont val="宋体"/>
        <charset val="134"/>
      </rPr>
      <t>片）（成人）</t>
    </r>
  </si>
  <si>
    <r>
      <rPr>
        <sz val="10"/>
        <rFont val="宋体"/>
        <charset val="134"/>
      </rPr>
      <t>多种维生素矿物质片（成人）</t>
    </r>
    <r>
      <rPr>
        <sz val="10"/>
        <rFont val="Arial"/>
        <charset val="0"/>
      </rPr>
      <t>+B</t>
    </r>
    <r>
      <rPr>
        <sz val="10"/>
        <rFont val="宋体"/>
        <charset val="134"/>
      </rPr>
      <t>族维生素片</t>
    </r>
  </si>
  <si>
    <r>
      <rPr>
        <sz val="10"/>
        <rFont val="Arial"/>
        <charset val="0"/>
      </rPr>
      <t>76.5g</t>
    </r>
    <r>
      <rPr>
        <sz val="10"/>
        <rFont val="宋体"/>
        <charset val="134"/>
      </rPr>
      <t>（</t>
    </r>
    <r>
      <rPr>
        <sz val="10"/>
        <rFont val="Arial"/>
        <charset val="0"/>
      </rPr>
      <t>54gx1</t>
    </r>
    <r>
      <rPr>
        <sz val="10"/>
        <rFont val="宋体"/>
        <charset val="134"/>
      </rPr>
      <t>瓶</t>
    </r>
    <r>
      <rPr>
        <sz val="10"/>
        <rFont val="Arial"/>
        <charset val="0"/>
      </rPr>
      <t>+22.5gx1</t>
    </r>
    <r>
      <rPr>
        <sz val="10"/>
        <rFont val="宋体"/>
        <charset val="134"/>
      </rPr>
      <t>瓶）</t>
    </r>
  </si>
  <si>
    <t>液体钙软胶囊</t>
  </si>
  <si>
    <r>
      <rPr>
        <sz val="10"/>
        <rFont val="Arial"/>
        <charset val="0"/>
      </rPr>
      <t>1000mgx200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瓶</t>
    </r>
  </si>
  <si>
    <r>
      <rPr>
        <sz val="10"/>
        <rFont val="Arial"/>
        <charset val="0"/>
      </rPr>
      <t>79.2g(1.32gx60</t>
    </r>
    <r>
      <rPr>
        <sz val="10"/>
        <rFont val="宋体"/>
        <charset val="134"/>
      </rPr>
      <t>片）（孕早期）</t>
    </r>
  </si>
  <si>
    <r>
      <rPr>
        <sz val="10"/>
        <rFont val="Arial"/>
        <charset val="0"/>
      </rPr>
      <t>90g(1000mgx90</t>
    </r>
    <r>
      <rPr>
        <sz val="10"/>
        <rFont val="宋体"/>
        <charset val="134"/>
      </rPr>
      <t>粒）</t>
    </r>
  </si>
  <si>
    <r>
      <rPr>
        <sz val="10"/>
        <rFont val="Arial"/>
        <charset val="0"/>
      </rPr>
      <t>400mgx60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 </t>
    </r>
  </si>
  <si>
    <t>汤臣倍健股份</t>
  </si>
  <si>
    <t>汤臣倍健多种维生素咀嚼片（儿童型）</t>
  </si>
  <si>
    <r>
      <rPr>
        <sz val="10"/>
        <rFont val="Arial"/>
        <charset val="0"/>
      </rPr>
      <t xml:space="preserve"> 60g</t>
    </r>
    <r>
      <rPr>
        <sz val="10"/>
        <rFont val="宋体"/>
        <charset val="134"/>
      </rPr>
      <t>（</t>
    </r>
    <r>
      <rPr>
        <sz val="10"/>
        <rFont val="Arial"/>
        <charset val="0"/>
      </rPr>
      <t>1000mg/</t>
    </r>
    <r>
      <rPr>
        <sz val="10"/>
        <rFont val="宋体"/>
        <charset val="134"/>
      </rPr>
      <t>片</t>
    </r>
    <r>
      <rPr>
        <sz val="10"/>
        <rFont val="Arial"/>
        <charset val="0"/>
      </rPr>
      <t>*60</t>
    </r>
    <r>
      <rPr>
        <sz val="10"/>
        <rFont val="宋体"/>
        <charset val="134"/>
      </rPr>
      <t>片）</t>
    </r>
    <r>
      <rPr>
        <sz val="10"/>
        <rFont val="Arial"/>
        <charset val="0"/>
      </rPr>
      <t xml:space="preserve">  </t>
    </r>
  </si>
  <si>
    <t>汤臣倍健股份有限公司</t>
  </si>
  <si>
    <r>
      <rPr>
        <sz val="10"/>
        <rFont val="宋体"/>
        <charset val="134"/>
      </rPr>
      <t>汤臣倍健胶原蛋白维生素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粉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</si>
  <si>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60g(3g/</t>
    </r>
    <r>
      <rPr>
        <sz val="10"/>
        <rFont val="宋体"/>
        <charset val="134"/>
      </rPr>
      <t>袋</t>
    </r>
    <r>
      <rPr>
        <sz val="10"/>
        <rFont val="Arial"/>
        <charset val="0"/>
      </rPr>
      <t>*20</t>
    </r>
    <r>
      <rPr>
        <sz val="10"/>
        <rFont val="宋体"/>
        <charset val="134"/>
      </rPr>
      <t>袋）</t>
    </r>
  </si>
  <si>
    <t>蛋白粉</t>
  </si>
  <si>
    <r>
      <rPr>
        <sz val="10"/>
        <rFont val="Arial"/>
        <charset val="0"/>
      </rPr>
      <t>400g</t>
    </r>
    <r>
      <rPr>
        <sz val="10"/>
        <rFont val="宋体"/>
        <charset val="134"/>
      </rPr>
      <t>（</t>
    </r>
    <r>
      <rPr>
        <sz val="10"/>
        <rFont val="Arial"/>
        <charset val="0"/>
      </rPr>
      <t>10gx40</t>
    </r>
    <r>
      <rPr>
        <sz val="10"/>
        <rFont val="宋体"/>
        <charset val="134"/>
      </rPr>
      <t>袋）</t>
    </r>
  </si>
  <si>
    <t>威海百合</t>
  </si>
  <si>
    <r>
      <rPr>
        <sz val="10"/>
        <rFont val="宋体"/>
        <charset val="134"/>
      </rPr>
      <t>越橘叶黄素天然</t>
    </r>
    <r>
      <rPr>
        <sz val="10"/>
        <rFont val="Arial"/>
        <charset val="0"/>
      </rPr>
      <t>β-</t>
    </r>
    <r>
      <rPr>
        <sz val="10"/>
        <rFont val="宋体"/>
        <charset val="134"/>
      </rPr>
      <t>胡萝卜素软胶囊</t>
    </r>
  </si>
  <si>
    <r>
      <rPr>
        <sz val="10"/>
        <rFont val="Arial"/>
        <charset val="0"/>
      </rPr>
      <t>0.5g×60</t>
    </r>
    <r>
      <rPr>
        <sz val="10"/>
        <rFont val="宋体"/>
        <charset val="134"/>
      </rPr>
      <t>粒</t>
    </r>
    <r>
      <rPr>
        <sz val="10"/>
        <rFont val="Arial"/>
        <charset val="0"/>
      </rPr>
      <t xml:space="preserve">
</t>
    </r>
  </si>
  <si>
    <t>威海百合生物</t>
  </si>
  <si>
    <t>百合康硒螺旋藻软胶囊</t>
  </si>
  <si>
    <r>
      <rPr>
        <sz val="10"/>
        <rFont val="Arial"/>
        <charset val="0"/>
      </rPr>
      <t>0.5gx60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</si>
  <si>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氨基葡萄糖硫酸软骨素钙软胶囊</t>
    </r>
    <r>
      <rPr>
        <sz val="10"/>
        <rFont val="Arial"/>
        <charset val="0"/>
      </rPr>
      <t xml:space="preserve"> </t>
    </r>
  </si>
  <si>
    <r>
      <rPr>
        <sz val="10"/>
        <rFont val="Arial"/>
        <charset val="0"/>
      </rPr>
      <t>0.5gx60</t>
    </r>
    <r>
      <rPr>
        <sz val="10"/>
        <rFont val="宋体"/>
        <charset val="134"/>
      </rPr>
      <t>粒</t>
    </r>
    <r>
      <rPr>
        <sz val="10"/>
        <rFont val="Arial"/>
        <charset val="0"/>
      </rPr>
      <t xml:space="preserve"> </t>
    </r>
  </si>
  <si>
    <t>威海百合生物技术</t>
  </si>
  <si>
    <r>
      <rPr>
        <sz val="10"/>
        <rFont val="宋体"/>
        <charset val="134"/>
      </rPr>
      <t>百合康牌维生素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含片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</si>
  <si>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1.2gx60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 </t>
    </r>
  </si>
  <si>
    <t>蜂胶软胶囊</t>
  </si>
  <si>
    <r>
      <rPr>
        <sz val="10"/>
        <rFont val="宋体"/>
        <charset val="134"/>
      </rPr>
      <t>番茄红素软胶囊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</si>
  <si>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0.5gx60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</si>
  <si>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134"/>
      </rPr>
      <t>百合康牌褪黑素维生素</t>
    </r>
    <r>
      <rPr>
        <sz val="10"/>
        <rFont val="Arial"/>
        <charset val="0"/>
      </rPr>
      <t>B6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 xml:space="preserve"> </t>
    </r>
  </si>
  <si>
    <r>
      <rPr>
        <sz val="10"/>
        <rFont val="Arial"/>
        <charset val="0"/>
      </rPr>
      <t>0.15gx60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</si>
  <si>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钙镁片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</si>
  <si>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0.8gx60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</si>
  <si>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</si>
  <si>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0.6gx60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 </t>
    </r>
  </si>
  <si>
    <t>百合康大豆卵磷脂软胶囊</t>
  </si>
  <si>
    <r>
      <rPr>
        <sz val="10"/>
        <rFont val="Arial"/>
        <charset val="0"/>
      </rPr>
      <t>1.2gx100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</si>
  <si>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百合康牌鱼油软胶囊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</si>
  <si>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1.0gx100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</si>
  <si>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复合氨基酸维生素</t>
    </r>
    <r>
      <rPr>
        <sz val="10"/>
        <rFont val="Arial"/>
        <charset val="0"/>
      </rPr>
      <t>B1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B2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
</t>
    </r>
  </si>
  <si>
    <r>
      <rPr>
        <sz val="10"/>
        <rFont val="宋体"/>
        <charset val="134"/>
      </rPr>
      <t>百合康牌</t>
    </r>
    <r>
      <rPr>
        <sz val="10"/>
        <rFont val="Arial"/>
        <charset val="0"/>
      </rPr>
      <t>B</t>
    </r>
    <r>
      <rPr>
        <sz val="10"/>
        <rFont val="宋体"/>
        <charset val="134"/>
      </rPr>
      <t>族维生素片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</si>
  <si>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700mgx60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</si>
  <si>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百合康牌钙维</t>
    </r>
    <r>
      <rPr>
        <sz val="10"/>
        <rFont val="Arial"/>
        <charset val="0"/>
      </rPr>
      <t>D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</si>
  <si>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1.1gx60</t>
    </r>
    <r>
      <rPr>
        <sz val="10"/>
        <rFont val="宋体"/>
        <charset val="134"/>
      </rPr>
      <t>粒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</si>
  <si>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134"/>
      </rPr>
      <t>福仔牌葡萄糖酸亚铁叶酸软胶囊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</si>
  <si>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0.6gx60</t>
    </r>
    <r>
      <rPr>
        <sz val="10"/>
        <rFont val="宋体"/>
        <charset val="134"/>
      </rPr>
      <t>粒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</si>
  <si>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134"/>
      </rPr>
      <t>多种维生素矿物质片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</si>
  <si>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1.0gx60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</si>
  <si>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134"/>
      </rPr>
      <t>羊胎盘当归丹参珍珠粉维生素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 xml:space="preserve">
</t>
    </r>
  </si>
  <si>
    <r>
      <rPr>
        <sz val="10"/>
        <rFont val="宋体"/>
        <charset val="134"/>
      </rPr>
      <t>共轭亚油酸绿茶肉碱软胶囊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</si>
  <si>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750mgx60</t>
    </r>
    <r>
      <rPr>
        <sz val="10"/>
        <rFont val="宋体"/>
        <charset val="134"/>
      </rPr>
      <t>粒</t>
    </r>
    <r>
      <rPr>
        <sz val="10"/>
        <rFont val="Arial"/>
        <charset val="0"/>
      </rPr>
      <t xml:space="preserve"> </t>
    </r>
  </si>
  <si>
    <r>
      <rPr>
        <sz val="10"/>
        <rFont val="Arial"/>
        <charset val="0"/>
      </rPr>
      <t>DHA</t>
    </r>
    <r>
      <rPr>
        <sz val="10"/>
        <rFont val="宋体"/>
        <charset val="134"/>
      </rPr>
      <t>藻油亚麻籽油软胶囊</t>
    </r>
    <r>
      <rPr>
        <sz val="10"/>
        <rFont val="Arial"/>
        <charset val="0"/>
      </rPr>
      <t xml:space="preserve">
</t>
    </r>
  </si>
  <si>
    <r>
      <rPr>
        <sz val="10"/>
        <rFont val="宋体"/>
        <charset val="134"/>
      </rPr>
      <t>牛初乳奶片</t>
    </r>
    <r>
      <rPr>
        <sz val="10"/>
        <rFont val="Arial"/>
        <charset val="0"/>
      </rPr>
      <t xml:space="preserve">
</t>
    </r>
  </si>
  <si>
    <r>
      <rPr>
        <sz val="10"/>
        <rFont val="宋体"/>
        <charset val="134"/>
      </rPr>
      <t>辅酶</t>
    </r>
    <r>
      <rPr>
        <sz val="10"/>
        <rFont val="Arial"/>
        <charset val="0"/>
      </rPr>
      <t>Q10</t>
    </r>
    <r>
      <rPr>
        <sz val="10"/>
        <rFont val="宋体"/>
        <charset val="134"/>
      </rPr>
      <t>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  <r>
      <rPr>
        <sz val="10"/>
        <rFont val="Arial"/>
        <charset val="0"/>
      </rPr>
      <t xml:space="preserve">
</t>
    </r>
  </si>
  <si>
    <r>
      <rPr>
        <sz val="10"/>
        <rFont val="Arial"/>
        <charset val="0"/>
      </rPr>
      <t>500mgx60</t>
    </r>
    <r>
      <rPr>
        <sz val="10"/>
        <rFont val="宋体"/>
        <charset val="134"/>
      </rPr>
      <t>粒</t>
    </r>
    <r>
      <rPr>
        <sz val="10"/>
        <rFont val="Arial"/>
        <charset val="0"/>
      </rPr>
      <t xml:space="preserve"> </t>
    </r>
  </si>
  <si>
    <t>百合康牌芦荟软胶囊</t>
  </si>
  <si>
    <t>百合康牌苦瓜洋参软胶囊</t>
  </si>
  <si>
    <r>
      <rPr>
        <sz val="10"/>
        <rFont val="宋体"/>
        <charset val="134"/>
      </rPr>
      <t>百合康牌天然维生素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</si>
  <si>
    <r>
      <rPr>
        <sz val="10"/>
        <rFont val="Arial"/>
        <charset val="0"/>
      </rPr>
      <t>30g(0.5gx60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</si>
  <si>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叶酸铁片（金奥力牌）</t>
  </si>
  <si>
    <r>
      <rPr>
        <sz val="10"/>
        <rFont val="Arial"/>
        <charset val="0"/>
      </rPr>
      <t>500mg/</t>
    </r>
    <r>
      <rPr>
        <sz val="10"/>
        <rFont val="宋体"/>
        <charset val="134"/>
      </rPr>
      <t>片</t>
    </r>
    <r>
      <rPr>
        <sz val="10"/>
        <rFont val="Arial"/>
        <charset val="0"/>
      </rPr>
      <t>*60</t>
    </r>
    <r>
      <rPr>
        <sz val="10"/>
        <rFont val="宋体"/>
        <charset val="134"/>
      </rPr>
      <t>片</t>
    </r>
  </si>
  <si>
    <t>威海南波湾</t>
  </si>
  <si>
    <t>氨基葡萄糖碳酸钙胶囊</t>
  </si>
  <si>
    <r>
      <rPr>
        <sz val="10"/>
        <rFont val="Arial"/>
        <charset val="0"/>
      </rPr>
      <t>0.4gx100</t>
    </r>
    <r>
      <rPr>
        <sz val="10"/>
        <rFont val="宋体"/>
        <charset val="134"/>
      </rPr>
      <t>粒</t>
    </r>
  </si>
  <si>
    <t>缓解视疲劳胶囊（金奥力牌）</t>
  </si>
  <si>
    <r>
      <rPr>
        <sz val="10"/>
        <rFont val="Arial"/>
        <charset val="0"/>
      </rPr>
      <t>0.35gx60</t>
    </r>
    <r>
      <rPr>
        <sz val="10"/>
        <rFont val="宋体"/>
        <charset val="134"/>
      </rPr>
      <t>粒</t>
    </r>
  </si>
  <si>
    <t>纳豆红曲胶囊（金奥力牌）</t>
  </si>
  <si>
    <r>
      <rPr>
        <sz val="10"/>
        <rFont val="Arial"/>
        <charset val="0"/>
      </rPr>
      <t>0.4g/</t>
    </r>
    <r>
      <rPr>
        <sz val="10"/>
        <rFont val="宋体"/>
        <charset val="134"/>
      </rPr>
      <t>粒</t>
    </r>
    <r>
      <rPr>
        <sz val="10"/>
        <rFont val="Arial"/>
        <charset val="0"/>
      </rPr>
      <t>*100</t>
    </r>
    <r>
      <rPr>
        <sz val="10"/>
        <rFont val="宋体"/>
        <charset val="134"/>
      </rPr>
      <t>粒</t>
    </r>
  </si>
  <si>
    <t>甲壳素胶囊</t>
  </si>
  <si>
    <r>
      <rPr>
        <sz val="10"/>
        <rFont val="Arial"/>
        <charset val="0"/>
      </rPr>
      <t>340mgx100</t>
    </r>
    <r>
      <rPr>
        <sz val="10"/>
        <rFont val="宋体"/>
        <charset val="134"/>
      </rPr>
      <t>粒</t>
    </r>
  </si>
  <si>
    <t>威海紫光（委托威海南波湾）</t>
  </si>
  <si>
    <r>
      <rPr>
        <sz val="10"/>
        <rFont val="Arial"/>
        <charset val="0"/>
      </rPr>
      <t>500mgx60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</si>
  <si>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</si>
  <si>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600mgx90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</si>
  <si>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1gx60</t>
    </r>
    <r>
      <rPr>
        <sz val="10"/>
        <rFont val="宋体"/>
        <charset val="134"/>
      </rPr>
      <t>片</t>
    </r>
  </si>
  <si>
    <t>钙镁片</t>
  </si>
  <si>
    <t>400g</t>
  </si>
  <si>
    <t>威海紫光（委托威海紫光金奥力）</t>
  </si>
  <si>
    <t>维康钙软胶囊</t>
  </si>
  <si>
    <t>1100mgx100s</t>
  </si>
  <si>
    <t>威海紫光（委托威海紫光生物科技开发）</t>
  </si>
  <si>
    <r>
      <rPr>
        <sz val="10"/>
        <rFont val="宋体"/>
        <charset val="134"/>
      </rPr>
      <t>大豆异黄酮维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</si>
  <si>
    <t>芦荟软胶囊</t>
  </si>
  <si>
    <r>
      <rPr>
        <sz val="10"/>
        <rFont val="Arial"/>
        <charset val="0"/>
      </rPr>
      <t>β-</t>
    </r>
    <r>
      <rPr>
        <sz val="10"/>
        <rFont val="宋体"/>
        <charset val="134"/>
      </rPr>
      <t>胡萝卜素软胶囊</t>
    </r>
  </si>
  <si>
    <t>多种维生素加矿物质片（金奥力牌）</t>
  </si>
  <si>
    <t>威海紫光科技（委托威海南波生产）湾</t>
  </si>
  <si>
    <t>破壁灵芝孢子粉胶囊（金奥力牌）</t>
  </si>
  <si>
    <r>
      <rPr>
        <sz val="10"/>
        <rFont val="Arial"/>
        <charset val="0"/>
      </rPr>
      <t>0.3gx60</t>
    </r>
    <r>
      <rPr>
        <sz val="10"/>
        <rFont val="宋体"/>
        <charset val="134"/>
      </rPr>
      <t>粒</t>
    </r>
  </si>
  <si>
    <t>威海紫光科技（委托威海南波湾生产）</t>
  </si>
  <si>
    <t>蜂胶胶囊（金奥力牌）</t>
  </si>
  <si>
    <t>威海紫光科技（委托威海生物科技生产）</t>
  </si>
  <si>
    <t>鱼油软胶囊</t>
  </si>
  <si>
    <t>威海紫光生物科技开发</t>
  </si>
  <si>
    <t>大豆卵磷脂胶囊</t>
  </si>
  <si>
    <r>
      <rPr>
        <sz val="10"/>
        <rFont val="Arial"/>
        <charset val="0"/>
      </rPr>
      <t>760mgx60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</si>
  <si>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千林</t>
    </r>
    <r>
      <rPr>
        <sz val="10"/>
        <rFont val="Arial"/>
        <charset val="0"/>
      </rPr>
      <t>R</t>
    </r>
    <r>
      <rPr>
        <sz val="10"/>
        <rFont val="宋体"/>
        <charset val="134"/>
      </rPr>
      <t>多种维生素矿物质咀嚼片</t>
    </r>
  </si>
  <si>
    <r>
      <rPr>
        <sz val="10"/>
        <rFont val="Arial"/>
        <charset val="0"/>
      </rPr>
      <t>1.5gx60</t>
    </r>
    <r>
      <rPr>
        <sz val="10"/>
        <rFont val="宋体"/>
        <charset val="134"/>
      </rPr>
      <t>片（儿童型）</t>
    </r>
  </si>
  <si>
    <r>
      <rPr>
        <sz val="10"/>
        <rFont val="宋体"/>
        <charset val="134"/>
      </rPr>
      <t>广东仙乐</t>
    </r>
    <r>
      <rPr>
        <sz val="10"/>
        <rFont val="Arial"/>
        <charset val="0"/>
      </rPr>
      <t>(</t>
    </r>
    <r>
      <rPr>
        <sz val="10"/>
        <rFont val="宋体"/>
        <charset val="134"/>
      </rPr>
      <t>广东保瑞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</si>
  <si>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维妥立多种维生素矿物质片</t>
    </r>
    <r>
      <rPr>
        <sz val="10"/>
        <rFont val="Arial"/>
        <charset val="0"/>
      </rPr>
      <t>(</t>
    </r>
    <r>
      <rPr>
        <sz val="10"/>
        <rFont val="宋体"/>
        <charset val="134"/>
      </rPr>
      <t>千林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</si>
  <si>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1300mgx60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女士型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</si>
  <si>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维妥立维生素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咀嚼片</t>
    </r>
    <r>
      <rPr>
        <sz val="10"/>
        <rFont val="Arial"/>
        <charset val="0"/>
      </rPr>
      <t>(</t>
    </r>
    <r>
      <rPr>
        <sz val="10"/>
        <rFont val="宋体"/>
        <charset val="134"/>
      </rPr>
      <t>千林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</si>
  <si>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1gx100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</si>
  <si>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广东仙乐</t>
    </r>
    <r>
      <rPr>
        <sz val="10"/>
        <rFont val="Arial"/>
        <charset val="0"/>
      </rPr>
      <t>(</t>
    </r>
    <r>
      <rPr>
        <sz val="10"/>
        <rFont val="宋体"/>
        <charset val="134"/>
      </rPr>
      <t>广东保瑞监制</t>
    </r>
    <r>
      <rPr>
        <sz val="10"/>
        <rFont val="Arial"/>
        <charset val="0"/>
      </rPr>
      <t>)</t>
    </r>
  </si>
  <si>
    <t>维妥立浓缩磷脂软胶囊（千林）</t>
  </si>
  <si>
    <t>汤臣倍键褪黑素片</t>
  </si>
  <si>
    <r>
      <rPr>
        <sz val="10"/>
        <rFont val="宋体"/>
        <charset val="134"/>
      </rPr>
      <t>多种维生素片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</si>
  <si>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1000mgx60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男士</t>
    </r>
    <r>
      <rPr>
        <sz val="10"/>
        <rFont val="Arial"/>
        <charset val="0"/>
      </rPr>
      <t>)</t>
    </r>
  </si>
  <si>
    <t>美澳健牌大豆异黄酮钙软胶囊</t>
  </si>
  <si>
    <r>
      <rPr>
        <sz val="10"/>
        <rFont val="Arial"/>
        <charset val="0"/>
      </rPr>
      <t>60g(1.0gx60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</si>
  <si>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广州龙力</t>
    </r>
    <r>
      <rPr>
        <sz val="10"/>
        <rFont val="Arial"/>
        <charset val="0"/>
      </rPr>
      <t>(</t>
    </r>
    <r>
      <rPr>
        <sz val="10"/>
        <rFont val="宋体"/>
        <charset val="134"/>
      </rPr>
      <t>广州美澳健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</si>
  <si>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骨胶原高钙片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</si>
  <si>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96g(1.6gx60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</si>
  <si>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美国</t>
    </r>
    <r>
      <rPr>
        <sz val="10"/>
        <rFont val="Arial"/>
        <charset val="0"/>
      </rPr>
      <t>(</t>
    </r>
    <r>
      <rPr>
        <sz val="10"/>
        <rFont val="宋体"/>
        <charset val="134"/>
      </rPr>
      <t>广东汤臣倍健代理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</si>
  <si>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软胶囊（大豆胚芽提取物软胶囊）</t>
    </r>
  </si>
  <si>
    <r>
      <rPr>
        <sz val="10"/>
        <rFont val="Arial"/>
        <charset val="0"/>
      </rPr>
      <t>20g(200mgx100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</si>
  <si>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美国</t>
    </r>
    <r>
      <rPr>
        <sz val="10"/>
        <rFont val="Arial"/>
        <charset val="0"/>
      </rPr>
      <t>Natures Bounty</t>
    </r>
  </si>
  <si>
    <r>
      <rPr>
        <sz val="10"/>
        <rFont val="宋体"/>
        <charset val="134"/>
      </rPr>
      <t>谷物提取物营养片</t>
    </r>
    <r>
      <rPr>
        <sz val="10"/>
        <rFont val="Arial"/>
        <charset val="0"/>
      </rPr>
      <t>(</t>
    </r>
    <r>
      <rPr>
        <sz val="10"/>
        <rFont val="宋体"/>
        <charset val="134"/>
      </rPr>
      <t>原复合</t>
    </r>
    <r>
      <rPr>
        <sz val="10"/>
        <rFont val="Arial"/>
        <charset val="0"/>
      </rPr>
      <t>B</t>
    </r>
    <r>
      <rPr>
        <sz val="10"/>
        <rFont val="宋体"/>
        <charset val="134"/>
      </rPr>
      <t>族维生素营养片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</si>
  <si>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60g</t>
    </r>
    <r>
      <rPr>
        <sz val="10"/>
        <rFont val="宋体"/>
        <charset val="134"/>
      </rPr>
      <t>（</t>
    </r>
    <r>
      <rPr>
        <sz val="10"/>
        <rFont val="Arial"/>
        <charset val="0"/>
      </rPr>
      <t>100</t>
    </r>
    <r>
      <rPr>
        <sz val="10"/>
        <rFont val="宋体"/>
        <charset val="134"/>
      </rPr>
      <t>片）（原</t>
    </r>
    <r>
      <rPr>
        <sz val="10"/>
        <rFont val="Arial"/>
        <charset val="0"/>
      </rPr>
      <t>78g</t>
    </r>
    <r>
      <rPr>
        <sz val="10"/>
        <rFont val="宋体"/>
        <charset val="134"/>
      </rPr>
      <t>）</t>
    </r>
  </si>
  <si>
    <t>液体水解胶原蛋白</t>
  </si>
  <si>
    <t>473ml</t>
  </si>
  <si>
    <r>
      <rPr>
        <sz val="10"/>
        <rFont val="宋体"/>
        <charset val="134"/>
      </rPr>
      <t>小麦胚芽提取物软胶囊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自然之宝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</si>
  <si>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40g(400mgx100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</si>
  <si>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欧米伽</t>
    </r>
    <r>
      <rPr>
        <sz val="10"/>
        <rFont val="Arial"/>
        <charset val="0"/>
      </rPr>
      <t>-3</t>
    </r>
    <r>
      <rPr>
        <sz val="10"/>
        <rFont val="宋体"/>
        <charset val="134"/>
      </rPr>
      <t>深海鱼油软胶囊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自然之宝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</si>
  <si>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36g(1.2gx30</t>
    </r>
    <r>
      <rPr>
        <sz val="10"/>
        <rFont val="宋体"/>
        <charset val="134"/>
      </rPr>
      <t>粒</t>
    </r>
    <r>
      <rPr>
        <sz val="10"/>
        <rFont val="Arial"/>
        <charset val="0"/>
      </rPr>
      <t>)×2</t>
    </r>
    <r>
      <rPr>
        <sz val="10"/>
        <rFont val="宋体"/>
        <charset val="134"/>
      </rPr>
      <t>瓶</t>
    </r>
    <r>
      <rPr>
        <sz val="10"/>
        <rFont val="Arial"/>
        <charset val="0"/>
      </rPr>
      <t>(</t>
    </r>
    <r>
      <rPr>
        <sz val="10"/>
        <rFont val="宋体"/>
        <charset val="134"/>
      </rPr>
      <t>优惠装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</si>
  <si>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鳕鱼肝油软胶囊（原挪威鳕鱼肝油软胶囊）</t>
    </r>
    <r>
      <rPr>
        <sz val="10"/>
        <rFont val="Arial"/>
        <charset val="0"/>
      </rPr>
      <t>(</t>
    </r>
    <r>
      <rPr>
        <sz val="10"/>
        <rFont val="宋体"/>
        <charset val="134"/>
      </rPr>
      <t>自然之宝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</si>
  <si>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41.5g(415mgx100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</si>
  <si>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120g(1.2gx100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</si>
  <si>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大豆磷脂软胶囊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自然之宝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</si>
  <si>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132.5g(1.32gx100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)/</t>
    </r>
    <r>
      <rPr>
        <sz val="10"/>
        <rFont val="宋体"/>
        <charset val="134"/>
      </rPr>
      <t>原（</t>
    </r>
    <r>
      <rPr>
        <sz val="10"/>
        <rFont val="Arial"/>
        <charset val="0"/>
      </rPr>
      <t>133g(100</t>
    </r>
    <r>
      <rPr>
        <sz val="10"/>
        <rFont val="宋体"/>
        <charset val="134"/>
      </rPr>
      <t>粒））</t>
    </r>
  </si>
  <si>
    <r>
      <rPr>
        <sz val="10"/>
        <rFont val="宋体"/>
        <charset val="134"/>
      </rPr>
      <t>左旋肉碱营养片</t>
    </r>
    <r>
      <rPr>
        <sz val="10"/>
        <rFont val="Arial"/>
        <charset val="0"/>
      </rPr>
      <t>(</t>
    </r>
    <r>
      <rPr>
        <sz val="10"/>
        <rFont val="宋体"/>
        <charset val="134"/>
      </rPr>
      <t>自然之宝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</si>
  <si>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37.2g(1.24gx30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</si>
  <si>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t>康麦斯补钙胶囊</t>
  </si>
  <si>
    <r>
      <rPr>
        <sz val="10"/>
        <rFont val="Arial"/>
        <charset val="0"/>
      </rPr>
      <t>277g(2gx100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</si>
  <si>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285.6g(1.02gx80片x1瓶+1.02gx100片x2瓶)</t>
  </si>
  <si>
    <t>汤臣倍健股份有限公司(原广东汤臣倍健生物科技)</t>
  </si>
  <si>
    <r>
      <rPr>
        <sz val="10"/>
        <rFont val="宋体"/>
        <charset val="134"/>
      </rPr>
      <t>纤纤胶囊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纤巧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</si>
  <si>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36g(0.4gx90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</si>
  <si>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加</t>
    </r>
    <r>
      <rPr>
        <sz val="10"/>
        <rFont val="Arial"/>
        <charset val="0"/>
      </rPr>
      <t>E</t>
    </r>
    <r>
      <rPr>
        <sz val="10"/>
        <rFont val="宋体"/>
        <charset val="134"/>
      </rPr>
      <t>咀嚼片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</si>
  <si>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90g(1500mgx60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</si>
  <si>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咀嚼片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</si>
  <si>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t>钙镁咀嚼片（儿童及青少年）</t>
  </si>
  <si>
    <r>
      <rPr>
        <sz val="10"/>
        <rFont val="Arial"/>
        <charset val="0"/>
      </rPr>
      <t>90</t>
    </r>
    <r>
      <rPr>
        <sz val="10"/>
        <rFont val="宋体"/>
        <charset val="134"/>
      </rPr>
      <t>片（</t>
    </r>
    <r>
      <rPr>
        <sz val="10"/>
        <rFont val="Arial"/>
        <charset val="0"/>
      </rPr>
      <t>1.6g/</t>
    </r>
    <r>
      <rPr>
        <sz val="10"/>
        <rFont val="宋体"/>
        <charset val="134"/>
      </rPr>
      <t>片</t>
    </r>
    <r>
      <rPr>
        <sz val="10"/>
        <rFont val="Arial"/>
        <charset val="0"/>
      </rPr>
      <t>x90</t>
    </r>
    <r>
      <rPr>
        <sz val="10"/>
        <rFont val="宋体"/>
        <charset val="134"/>
      </rPr>
      <t>片）</t>
    </r>
  </si>
  <si>
    <t>汤臣倍健牌螺旋藻片</t>
  </si>
  <si>
    <r>
      <rPr>
        <sz val="10"/>
        <rFont val="宋体"/>
        <charset val="134"/>
      </rPr>
      <t>蛋白粉金罐</t>
    </r>
    <r>
      <rPr>
        <sz val="10"/>
        <rFont val="Arial"/>
        <charset val="0"/>
      </rPr>
      <t>+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B</t>
    </r>
    <r>
      <rPr>
        <sz val="10"/>
        <rFont val="宋体"/>
        <charset val="134"/>
      </rPr>
      <t>族优惠装</t>
    </r>
  </si>
  <si>
    <r>
      <rPr>
        <sz val="10"/>
        <rFont val="Arial"/>
        <charset val="0"/>
      </rPr>
      <t>450g+100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</si>
  <si>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清好清畅胶囊</t>
    </r>
    <r>
      <rPr>
        <sz val="10"/>
        <rFont val="Arial"/>
        <charset val="0"/>
      </rPr>
      <t>+</t>
    </r>
    <r>
      <rPr>
        <sz val="10"/>
        <rFont val="宋体"/>
        <charset val="134"/>
      </rPr>
      <t>汤臣倍健天然维生素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软胶囊套装</t>
    </r>
  </si>
  <si>
    <r>
      <rPr>
        <sz val="10"/>
        <rFont val="Arial"/>
        <charset val="0"/>
      </rPr>
      <t>78g(24g/</t>
    </r>
    <r>
      <rPr>
        <sz val="10"/>
        <rFont val="宋体"/>
        <charset val="134"/>
      </rPr>
      <t>瓶</t>
    </r>
    <r>
      <rPr>
        <sz val="10"/>
        <rFont val="Arial"/>
        <charset val="0"/>
      </rPr>
      <t>*2</t>
    </r>
    <r>
      <rPr>
        <sz val="10"/>
        <rFont val="宋体"/>
        <charset val="134"/>
      </rPr>
      <t>瓶</t>
    </r>
    <r>
      <rPr>
        <sz val="10"/>
        <rFont val="Arial"/>
        <charset val="0"/>
      </rPr>
      <t>+30g/</t>
    </r>
    <r>
      <rPr>
        <sz val="10"/>
        <rFont val="宋体"/>
        <charset val="134"/>
      </rPr>
      <t>瓶</t>
    </r>
    <r>
      <rPr>
        <sz val="10"/>
        <rFont val="Arial"/>
        <charset val="0"/>
      </rPr>
      <t>*1</t>
    </r>
    <r>
      <rPr>
        <sz val="10"/>
        <rFont val="宋体"/>
        <charset val="134"/>
      </rPr>
      <t>瓶）</t>
    </r>
  </si>
  <si>
    <r>
      <rPr>
        <sz val="10"/>
        <rFont val="宋体"/>
        <charset val="134"/>
      </rPr>
      <t>蛋白质粉</t>
    </r>
    <r>
      <rPr>
        <sz val="10"/>
        <rFont val="Arial"/>
        <charset val="0"/>
      </rPr>
      <t>+</t>
    </r>
    <r>
      <rPr>
        <sz val="10"/>
        <rFont val="宋体"/>
        <charset val="134"/>
      </rPr>
      <t>维生素</t>
    </r>
    <r>
      <rPr>
        <sz val="10"/>
        <rFont val="Arial"/>
        <charset val="0"/>
      </rPr>
      <t>B</t>
    </r>
    <r>
      <rPr>
        <sz val="10"/>
        <rFont val="宋体"/>
        <charset val="134"/>
      </rPr>
      <t>族片（优惠装）</t>
    </r>
  </si>
  <si>
    <r>
      <rPr>
        <sz val="10"/>
        <rFont val="Arial"/>
        <charset val="0"/>
      </rPr>
      <t>510g(455/</t>
    </r>
    <r>
      <rPr>
        <sz val="10"/>
        <rFont val="宋体"/>
        <charset val="134"/>
      </rPr>
      <t>罐</t>
    </r>
    <r>
      <rPr>
        <sz val="10"/>
        <rFont val="Arial"/>
        <charset val="0"/>
      </rPr>
      <t>x1</t>
    </r>
    <r>
      <rPr>
        <sz val="10"/>
        <rFont val="宋体"/>
        <charset val="134"/>
      </rPr>
      <t>罐</t>
    </r>
    <r>
      <rPr>
        <sz val="10"/>
        <rFont val="Arial"/>
        <charset val="0"/>
      </rPr>
      <t>+55g/</t>
    </r>
    <r>
      <rPr>
        <sz val="10"/>
        <rFont val="宋体"/>
        <charset val="134"/>
      </rPr>
      <t>瓶</t>
    </r>
    <r>
      <rPr>
        <sz val="10"/>
        <rFont val="Arial"/>
        <charset val="0"/>
      </rPr>
      <t>x1</t>
    </r>
    <r>
      <rPr>
        <sz val="10"/>
        <rFont val="宋体"/>
        <charset val="134"/>
      </rPr>
      <t>瓶</t>
    </r>
    <r>
      <rPr>
        <sz val="10"/>
        <rFont val="Arial"/>
        <charset val="0"/>
      </rPr>
      <t>)</t>
    </r>
  </si>
  <si>
    <t>汤臣倍健胶原软骨素钙片</t>
  </si>
  <si>
    <r>
      <rPr>
        <sz val="10"/>
        <rFont val="Arial"/>
        <charset val="0"/>
      </rPr>
      <t>180g(108g/</t>
    </r>
    <r>
      <rPr>
        <sz val="10"/>
        <rFont val="宋体"/>
        <charset val="134"/>
      </rPr>
      <t>瓶</t>
    </r>
    <r>
      <rPr>
        <sz val="10"/>
        <rFont val="Arial"/>
        <charset val="0"/>
      </rPr>
      <t>+36g/</t>
    </r>
    <r>
      <rPr>
        <sz val="10"/>
        <rFont val="宋体"/>
        <charset val="134"/>
      </rPr>
      <t>瓶</t>
    </r>
    <r>
      <rPr>
        <sz val="10"/>
        <rFont val="Arial"/>
        <charset val="0"/>
      </rPr>
      <t>x2</t>
    </r>
    <r>
      <rPr>
        <sz val="10"/>
        <rFont val="宋体"/>
        <charset val="134"/>
      </rPr>
      <t>瓶）</t>
    </r>
  </si>
  <si>
    <r>
      <rPr>
        <sz val="10"/>
        <rFont val="宋体"/>
        <charset val="134"/>
      </rPr>
      <t>玫瑰花葡萄籽当归红花川芎维生素</t>
    </r>
    <r>
      <rPr>
        <sz val="10"/>
        <rFont val="Arial"/>
        <charset val="0"/>
      </rPr>
      <t>CE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</si>
  <si>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0.75gx60</t>
    </r>
    <r>
      <rPr>
        <sz val="10"/>
        <rFont val="宋体"/>
        <charset val="134"/>
      </rPr>
      <t>片</t>
    </r>
    <r>
      <rPr>
        <sz val="10"/>
        <rFont val="Arial"/>
        <charset val="0"/>
      </rPr>
      <t xml:space="preserve">
</t>
    </r>
  </si>
  <si>
    <r>
      <rPr>
        <sz val="10"/>
        <rFont val="宋体"/>
        <charset val="134"/>
      </rPr>
      <t>钙维</t>
    </r>
    <r>
      <rPr>
        <sz val="10"/>
        <rFont val="Arial"/>
        <charset val="0"/>
      </rPr>
      <t>D</t>
    </r>
    <r>
      <rPr>
        <sz val="10"/>
        <rFont val="宋体"/>
        <charset val="134"/>
      </rPr>
      <t>软胶囊（原金奥力牌维钙软胶囊）</t>
    </r>
  </si>
  <si>
    <r>
      <rPr>
        <sz val="10"/>
        <rFont val="Arial"/>
        <charset val="0"/>
      </rPr>
      <t>1gx100</t>
    </r>
    <r>
      <rPr>
        <sz val="10"/>
        <rFont val="宋体"/>
        <charset val="134"/>
      </rPr>
      <t>粒</t>
    </r>
  </si>
  <si>
    <t>威海紫光</t>
  </si>
  <si>
    <t>自然之宝天然维生素E软胶囊</t>
  </si>
  <si>
    <t>22.5g（500mg*45粒）</t>
  </si>
  <si>
    <t>健视佳越橘叶黄素酯β-胡萝卜素软胶囊</t>
  </si>
  <si>
    <r>
      <rPr>
        <sz val="10"/>
        <rFont val="Arial"/>
        <charset val="0"/>
      </rPr>
      <t>22.5g</t>
    </r>
    <r>
      <rPr>
        <sz val="10"/>
        <rFont val="宋体"/>
        <charset val="134"/>
      </rPr>
      <t>（</t>
    </r>
    <r>
      <rPr>
        <sz val="10"/>
        <rFont val="Arial"/>
        <charset val="0"/>
      </rPr>
      <t>0.5g/粒×45粒）</t>
    </r>
  </si>
  <si>
    <t>金乐心辅酶Q10天然维生素E软胶囊</t>
  </si>
  <si>
    <r>
      <rPr>
        <sz val="10"/>
        <rFont val="Arial"/>
        <charset val="0"/>
      </rPr>
      <t>27g(450mg×60</t>
    </r>
    <r>
      <rPr>
        <sz val="10"/>
        <rFont val="宋体"/>
        <charset val="134"/>
      </rPr>
      <t>粒</t>
    </r>
    <r>
      <rPr>
        <sz val="10"/>
        <rFont val="Arial"/>
        <charset val="0"/>
      </rPr>
      <t>)</t>
    </r>
  </si>
  <si>
    <t>厦门金达威集团股份有限公司</t>
  </si>
  <si>
    <t>善存维生素AD软胶囊</t>
  </si>
  <si>
    <t>90粒</t>
  </si>
  <si>
    <t>仙乐健康科技股份有限公司</t>
  </si>
  <si>
    <t>千林氨糖软骨素加钙片</t>
  </si>
  <si>
    <t>64片+28片</t>
  </si>
  <si>
    <t>千林锌咀嚼片</t>
  </si>
  <si>
    <t>29.25g（0.65gx45片）</t>
  </si>
  <si>
    <t>广东千林</t>
  </si>
  <si>
    <t>善存千林多种维生素矿物质片（青少年）</t>
  </si>
  <si>
    <t>60片</t>
  </si>
  <si>
    <t>钙尔奇含钙软糖（酸奶味）</t>
  </si>
  <si>
    <t>48片</t>
  </si>
  <si>
    <t>善存小佳维咀嚼片</t>
  </si>
  <si>
    <t>1.95gx80片(香甜柠檬味)</t>
  </si>
  <si>
    <t>惠氏制药</t>
  </si>
  <si>
    <t>钙尔奇牌维生素D钙软胶囊</t>
  </si>
  <si>
    <t>166g(1gx110粒+1gx28粒x2瓶)</t>
  </si>
  <si>
    <t>钙尔奇钙维D维K软胶</t>
  </si>
  <si>
    <t>1.05gx110粒+28粒x2盒</t>
  </si>
  <si>
    <t>善存维生素C咀嚼片(香橙口味)</t>
  </si>
  <si>
    <t>120g(1gx90片+1gx15片+1gx15片)</t>
  </si>
  <si>
    <t>惠氏制药有限公司</t>
  </si>
  <si>
    <t>善存维生素C加E软胶囊</t>
  </si>
  <si>
    <t>24g(0.4gx60粒)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</si>
</sst>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6"/>
      <name val="宋体"/>
      <charset val="134"/>
    </font>
    <font>
      <b/>
      <sz val="10"/>
      <name val="Arial"/>
      <charset val="0"/>
    </font>
    <font>
      <sz val="10"/>
      <color rgb="FFFF0000"/>
      <name val="Arial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宋体"/>
      <charset val="134"/>
    </font>
    <font>
      <b/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</fonts>
  <fills count="38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28" borderId="13" applyNumberFormat="0" applyAlignment="0" applyProtection="0">
      <alignment vertical="center"/>
    </xf>
    <xf numFmtId="0" fontId="38" fillId="28" borderId="9" applyNumberFormat="0" applyAlignment="0" applyProtection="0">
      <alignment vertical="center"/>
    </xf>
    <xf numFmtId="0" fontId="39" fillId="35" borderId="14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5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9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 shrinkToFi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9" fontId="1" fillId="0" borderId="1" xfId="1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0" fillId="0" borderId="1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4" fillId="0" borderId="1" xfId="48" applyFont="1" applyFill="1" applyBorder="1" applyAlignment="1">
      <alignment horizontal="left" vertical="top"/>
    </xf>
    <xf numFmtId="0" fontId="8" fillId="0" borderId="1" xfId="48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53" applyFont="1" applyFill="1" applyBorder="1" applyAlignment="1">
      <alignment horizontal="left" vertical="top"/>
    </xf>
    <xf numFmtId="0" fontId="14" fillId="0" borderId="1" xfId="52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48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5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8" fillId="0" borderId="1" xfId="48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48" applyFont="1" applyFill="1" applyBorder="1" applyAlignment="1">
      <alignment horizontal="left" vertical="top"/>
    </xf>
    <xf numFmtId="0" fontId="14" fillId="0" borderId="0" xfId="48" applyFont="1" applyFill="1" applyBorder="1" applyAlignment="1">
      <alignment horizontal="left" vertical="top"/>
    </xf>
    <xf numFmtId="0" fontId="14" fillId="0" borderId="0" xfId="52" applyFont="1" applyFill="1" applyBorder="1" applyAlignment="1">
      <alignment horizontal="left" vertical="top"/>
    </xf>
    <xf numFmtId="0" fontId="1" fillId="0" borderId="0" xfId="51" applyFont="1" applyFill="1" applyBorder="1" applyAlignment="1">
      <alignment horizontal="left" vertical="top"/>
    </xf>
    <xf numFmtId="0" fontId="19" fillId="0" borderId="0" xfId="48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9" fillId="0" borderId="0" xfId="52" applyFont="1" applyFill="1" applyBorder="1" applyAlignment="1">
      <alignment vertical="center"/>
    </xf>
    <xf numFmtId="0" fontId="1" fillId="0" borderId="1" xfId="50" applyFont="1" applyFill="1" applyBorder="1" applyAlignment="1">
      <alignment horizontal="left" vertical="top"/>
    </xf>
    <xf numFmtId="0" fontId="14" fillId="0" borderId="1" xfId="54" applyNumberFormat="1" applyFont="1" applyFill="1" applyBorder="1" applyAlignment="1">
      <alignment horizontal="left" vertical="top"/>
    </xf>
    <xf numFmtId="176" fontId="14" fillId="0" borderId="1" xfId="54" applyNumberFormat="1" applyFont="1" applyFill="1" applyBorder="1" applyAlignment="1">
      <alignment horizontal="left" vertical="top"/>
    </xf>
    <xf numFmtId="0" fontId="1" fillId="0" borderId="0" xfId="5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0" xfId="50"/>
    <cellStyle name="常规 2" xfId="51"/>
    <cellStyle name="常规 17" xfId="52"/>
    <cellStyle name="常规 3" xfId="53"/>
    <cellStyle name="百分比 10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38646;&#20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4255;&#3364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零售明细"/>
      <sheetName val="Sheet4"/>
      <sheetName val="康复新液"/>
      <sheetName val="Sheet6"/>
      <sheetName val="Sheet5"/>
    </sheetNames>
    <sheetDataSet>
      <sheetData sheetId="0"/>
      <sheetData sheetId="1">
        <row r="1">
          <cell r="E1" t="str">
            <v>门店ID</v>
          </cell>
          <cell r="F1" t="str">
            <v>汇总</v>
          </cell>
        </row>
        <row r="2">
          <cell r="E2">
            <v>52</v>
          </cell>
          <cell r="F2">
            <v>79.6</v>
          </cell>
        </row>
        <row r="3">
          <cell r="E3">
            <v>54</v>
          </cell>
          <cell r="F3">
            <v>358.2</v>
          </cell>
        </row>
        <row r="4">
          <cell r="E4">
            <v>307</v>
          </cell>
          <cell r="F4">
            <v>1814.08</v>
          </cell>
        </row>
        <row r="5">
          <cell r="E5">
            <v>308</v>
          </cell>
          <cell r="F5">
            <v>278.6</v>
          </cell>
        </row>
        <row r="6">
          <cell r="E6">
            <v>311</v>
          </cell>
          <cell r="F6">
            <v>318.4</v>
          </cell>
        </row>
        <row r="7">
          <cell r="E7">
            <v>329</v>
          </cell>
          <cell r="F7">
            <v>79.6</v>
          </cell>
        </row>
        <row r="8">
          <cell r="E8">
            <v>337</v>
          </cell>
          <cell r="F8">
            <v>597</v>
          </cell>
        </row>
        <row r="9">
          <cell r="E9">
            <v>339</v>
          </cell>
          <cell r="F9">
            <v>278.6</v>
          </cell>
        </row>
        <row r="10">
          <cell r="E10">
            <v>341</v>
          </cell>
          <cell r="F10">
            <v>219.63</v>
          </cell>
        </row>
        <row r="11">
          <cell r="E11">
            <v>343</v>
          </cell>
          <cell r="F11">
            <v>278.61</v>
          </cell>
        </row>
        <row r="12">
          <cell r="E12">
            <v>347</v>
          </cell>
          <cell r="F12">
            <v>454.67</v>
          </cell>
        </row>
        <row r="13">
          <cell r="E13">
            <v>349</v>
          </cell>
          <cell r="F13">
            <v>318.4</v>
          </cell>
        </row>
        <row r="14">
          <cell r="E14">
            <v>351</v>
          </cell>
          <cell r="F14">
            <v>199</v>
          </cell>
        </row>
        <row r="15">
          <cell r="E15">
            <v>355</v>
          </cell>
          <cell r="F15">
            <v>119.4</v>
          </cell>
        </row>
        <row r="16">
          <cell r="E16">
            <v>359</v>
          </cell>
          <cell r="F16">
            <v>556.4</v>
          </cell>
        </row>
        <row r="17">
          <cell r="E17">
            <v>365</v>
          </cell>
          <cell r="F17">
            <v>119.4</v>
          </cell>
        </row>
        <row r="18">
          <cell r="E18">
            <v>367</v>
          </cell>
          <cell r="F18">
            <v>278.6</v>
          </cell>
        </row>
        <row r="19">
          <cell r="E19">
            <v>371</v>
          </cell>
          <cell r="F19">
            <v>79.6</v>
          </cell>
        </row>
        <row r="20">
          <cell r="E20">
            <v>373</v>
          </cell>
          <cell r="F20">
            <v>79.6</v>
          </cell>
        </row>
        <row r="21">
          <cell r="E21">
            <v>377</v>
          </cell>
          <cell r="F21">
            <v>199</v>
          </cell>
        </row>
        <row r="22">
          <cell r="E22">
            <v>379</v>
          </cell>
          <cell r="F22">
            <v>278.6</v>
          </cell>
        </row>
        <row r="23">
          <cell r="E23">
            <v>385</v>
          </cell>
          <cell r="F23">
            <v>315.8</v>
          </cell>
        </row>
        <row r="24">
          <cell r="E24">
            <v>387</v>
          </cell>
          <cell r="F24">
            <v>39.8</v>
          </cell>
        </row>
        <row r="25">
          <cell r="E25">
            <v>391</v>
          </cell>
          <cell r="F25">
            <v>119.4</v>
          </cell>
        </row>
        <row r="26">
          <cell r="E26">
            <v>399</v>
          </cell>
          <cell r="F26">
            <v>358.2</v>
          </cell>
        </row>
        <row r="27">
          <cell r="E27">
            <v>511</v>
          </cell>
          <cell r="F27">
            <v>221.66</v>
          </cell>
        </row>
        <row r="28">
          <cell r="E28">
            <v>513</v>
          </cell>
          <cell r="F28">
            <v>119.4</v>
          </cell>
        </row>
        <row r="29">
          <cell r="E29">
            <v>514</v>
          </cell>
          <cell r="F29">
            <v>238.5</v>
          </cell>
        </row>
        <row r="30">
          <cell r="E30">
            <v>515</v>
          </cell>
          <cell r="F30">
            <v>398</v>
          </cell>
        </row>
        <row r="31">
          <cell r="E31">
            <v>517</v>
          </cell>
          <cell r="F31">
            <v>1393</v>
          </cell>
        </row>
        <row r="32">
          <cell r="E32">
            <v>539</v>
          </cell>
          <cell r="F32">
            <v>39.8</v>
          </cell>
        </row>
        <row r="33">
          <cell r="E33">
            <v>546</v>
          </cell>
          <cell r="F33">
            <v>199</v>
          </cell>
        </row>
        <row r="34">
          <cell r="E34">
            <v>549</v>
          </cell>
          <cell r="F34">
            <v>159.2</v>
          </cell>
        </row>
        <row r="35">
          <cell r="E35">
            <v>570</v>
          </cell>
          <cell r="F35">
            <v>477.6</v>
          </cell>
        </row>
        <row r="36">
          <cell r="E36">
            <v>571</v>
          </cell>
          <cell r="F36">
            <v>485.34</v>
          </cell>
        </row>
        <row r="37">
          <cell r="E37">
            <v>572</v>
          </cell>
          <cell r="F37">
            <v>119.4</v>
          </cell>
        </row>
        <row r="38">
          <cell r="E38">
            <v>573</v>
          </cell>
          <cell r="F38">
            <v>159.2</v>
          </cell>
        </row>
        <row r="39">
          <cell r="E39">
            <v>578</v>
          </cell>
          <cell r="F39">
            <v>537.15</v>
          </cell>
        </row>
        <row r="40">
          <cell r="E40">
            <v>581</v>
          </cell>
          <cell r="F40">
            <v>238.8</v>
          </cell>
        </row>
        <row r="41">
          <cell r="E41">
            <v>582</v>
          </cell>
          <cell r="F41">
            <v>517.4</v>
          </cell>
        </row>
        <row r="42">
          <cell r="E42">
            <v>584</v>
          </cell>
          <cell r="F42">
            <v>199</v>
          </cell>
        </row>
        <row r="43">
          <cell r="E43">
            <v>585</v>
          </cell>
          <cell r="F43">
            <v>431.66</v>
          </cell>
        </row>
        <row r="44">
          <cell r="E44">
            <v>587</v>
          </cell>
          <cell r="F44">
            <v>119.4</v>
          </cell>
        </row>
        <row r="45">
          <cell r="E45">
            <v>591</v>
          </cell>
          <cell r="F45">
            <v>119.4</v>
          </cell>
        </row>
        <row r="46">
          <cell r="E46">
            <v>594</v>
          </cell>
          <cell r="F46">
            <v>358.2</v>
          </cell>
        </row>
        <row r="47">
          <cell r="E47">
            <v>598</v>
          </cell>
          <cell r="F47">
            <v>79.6</v>
          </cell>
        </row>
        <row r="48">
          <cell r="E48">
            <v>704</v>
          </cell>
          <cell r="F48">
            <v>47.63</v>
          </cell>
        </row>
        <row r="49">
          <cell r="E49">
            <v>706</v>
          </cell>
          <cell r="F49">
            <v>159.2</v>
          </cell>
        </row>
        <row r="50">
          <cell r="E50">
            <v>707</v>
          </cell>
          <cell r="F50">
            <v>435</v>
          </cell>
        </row>
        <row r="51">
          <cell r="E51">
            <v>709</v>
          </cell>
          <cell r="F51">
            <v>921.05</v>
          </cell>
        </row>
        <row r="52">
          <cell r="E52">
            <v>710</v>
          </cell>
          <cell r="F52">
            <v>119.4</v>
          </cell>
        </row>
        <row r="53">
          <cell r="E53">
            <v>712</v>
          </cell>
          <cell r="F53">
            <v>468.21</v>
          </cell>
        </row>
        <row r="54">
          <cell r="E54">
            <v>716</v>
          </cell>
          <cell r="F54">
            <v>119.4</v>
          </cell>
        </row>
        <row r="55">
          <cell r="E55">
            <v>717</v>
          </cell>
          <cell r="F55">
            <v>39.8</v>
          </cell>
        </row>
        <row r="56">
          <cell r="E56">
            <v>718</v>
          </cell>
          <cell r="F56">
            <v>119.4</v>
          </cell>
        </row>
        <row r="57">
          <cell r="E57">
            <v>720</v>
          </cell>
          <cell r="F57">
            <v>35.82</v>
          </cell>
        </row>
        <row r="58">
          <cell r="E58">
            <v>721</v>
          </cell>
          <cell r="F58">
            <v>39.8</v>
          </cell>
        </row>
        <row r="59">
          <cell r="E59">
            <v>723</v>
          </cell>
          <cell r="F59">
            <v>437.8</v>
          </cell>
        </row>
        <row r="60">
          <cell r="E60">
            <v>724</v>
          </cell>
          <cell r="F60">
            <v>393.21</v>
          </cell>
        </row>
        <row r="61">
          <cell r="E61">
            <v>726</v>
          </cell>
          <cell r="F61">
            <v>358.2</v>
          </cell>
        </row>
        <row r="62">
          <cell r="E62">
            <v>727</v>
          </cell>
          <cell r="F62">
            <v>119.4</v>
          </cell>
        </row>
        <row r="63">
          <cell r="E63">
            <v>732</v>
          </cell>
          <cell r="F63">
            <v>79.6</v>
          </cell>
        </row>
        <row r="64">
          <cell r="E64">
            <v>733</v>
          </cell>
          <cell r="F64">
            <v>228.8</v>
          </cell>
        </row>
        <row r="65">
          <cell r="E65">
            <v>737</v>
          </cell>
          <cell r="F65">
            <v>159.2</v>
          </cell>
        </row>
        <row r="66">
          <cell r="E66">
            <v>738</v>
          </cell>
          <cell r="F66">
            <v>159.2</v>
          </cell>
        </row>
        <row r="67">
          <cell r="E67">
            <v>740</v>
          </cell>
          <cell r="F67">
            <v>36</v>
          </cell>
        </row>
        <row r="68">
          <cell r="E68">
            <v>742</v>
          </cell>
          <cell r="F68">
            <v>397.94</v>
          </cell>
        </row>
        <row r="69">
          <cell r="E69">
            <v>743</v>
          </cell>
          <cell r="F69">
            <v>79.6</v>
          </cell>
        </row>
        <row r="70">
          <cell r="E70">
            <v>744</v>
          </cell>
          <cell r="F70">
            <v>119.4</v>
          </cell>
        </row>
        <row r="71">
          <cell r="E71">
            <v>745</v>
          </cell>
          <cell r="F71">
            <v>597</v>
          </cell>
        </row>
        <row r="72">
          <cell r="E72">
            <v>746</v>
          </cell>
          <cell r="F72">
            <v>159.2</v>
          </cell>
        </row>
        <row r="73">
          <cell r="E73">
            <v>747</v>
          </cell>
          <cell r="F73">
            <v>358.2</v>
          </cell>
        </row>
        <row r="74">
          <cell r="E74">
            <v>748</v>
          </cell>
          <cell r="F74">
            <v>39.8</v>
          </cell>
        </row>
        <row r="75">
          <cell r="E75">
            <v>750</v>
          </cell>
          <cell r="F75">
            <v>318.4</v>
          </cell>
        </row>
        <row r="76">
          <cell r="E76">
            <v>752</v>
          </cell>
          <cell r="F76">
            <v>39.8</v>
          </cell>
        </row>
        <row r="77">
          <cell r="E77">
            <v>753</v>
          </cell>
          <cell r="F77">
            <v>39.8</v>
          </cell>
        </row>
        <row r="78">
          <cell r="E78">
            <v>754</v>
          </cell>
          <cell r="F78">
            <v>597</v>
          </cell>
        </row>
        <row r="79">
          <cell r="E79">
            <v>755</v>
          </cell>
          <cell r="F79">
            <v>39.8</v>
          </cell>
        </row>
        <row r="80">
          <cell r="E80">
            <v>101453</v>
          </cell>
          <cell r="F80">
            <v>159.2</v>
          </cell>
        </row>
        <row r="81">
          <cell r="E81">
            <v>102479</v>
          </cell>
          <cell r="F81">
            <v>75.62</v>
          </cell>
        </row>
        <row r="82">
          <cell r="E82">
            <v>102564</v>
          </cell>
          <cell r="F82">
            <v>39.8</v>
          </cell>
        </row>
        <row r="83">
          <cell r="E83">
            <v>102565</v>
          </cell>
          <cell r="F83">
            <v>199</v>
          </cell>
        </row>
        <row r="84">
          <cell r="E84">
            <v>102567</v>
          </cell>
          <cell r="F84">
            <v>39.8</v>
          </cell>
        </row>
        <row r="85">
          <cell r="E85">
            <v>102934</v>
          </cell>
          <cell r="F85">
            <v>513.27</v>
          </cell>
        </row>
        <row r="86">
          <cell r="E86">
            <v>102935</v>
          </cell>
          <cell r="F86">
            <v>79.6</v>
          </cell>
        </row>
        <row r="87">
          <cell r="E87">
            <v>103198</v>
          </cell>
          <cell r="F87">
            <v>119.4</v>
          </cell>
        </row>
        <row r="88">
          <cell r="E88">
            <v>103199</v>
          </cell>
          <cell r="F88">
            <v>39.8</v>
          </cell>
        </row>
        <row r="89">
          <cell r="E89">
            <v>103639</v>
          </cell>
          <cell r="F89">
            <v>113.43</v>
          </cell>
        </row>
        <row r="90">
          <cell r="E90" t="str">
            <v>总计</v>
          </cell>
          <cell r="F90">
            <v>23069.88</v>
          </cell>
        </row>
      </sheetData>
      <sheetData sheetId="2"/>
      <sheetData sheetId="3">
        <row r="1">
          <cell r="D1" t="str">
            <v>门店ID</v>
          </cell>
          <cell r="E1" t="str">
            <v>汇总</v>
          </cell>
        </row>
        <row r="2">
          <cell r="D2">
            <v>52</v>
          </cell>
          <cell r="E2">
            <v>144.42</v>
          </cell>
        </row>
        <row r="3">
          <cell r="D3">
            <v>54</v>
          </cell>
          <cell r="E3">
            <v>159.2</v>
          </cell>
        </row>
        <row r="4">
          <cell r="D4">
            <v>56</v>
          </cell>
          <cell r="E4">
            <v>500.4</v>
          </cell>
        </row>
        <row r="5">
          <cell r="D5">
            <v>307</v>
          </cell>
          <cell r="E5">
            <v>4471.07</v>
          </cell>
        </row>
        <row r="6">
          <cell r="D6">
            <v>308</v>
          </cell>
          <cell r="E6">
            <v>742.95</v>
          </cell>
        </row>
        <row r="7">
          <cell r="D7">
            <v>311</v>
          </cell>
          <cell r="E7">
            <v>45.7</v>
          </cell>
        </row>
        <row r="8">
          <cell r="D8">
            <v>329</v>
          </cell>
          <cell r="E8">
            <v>355.83</v>
          </cell>
        </row>
        <row r="9">
          <cell r="D9">
            <v>337</v>
          </cell>
          <cell r="E9">
            <v>346.19</v>
          </cell>
        </row>
        <row r="10">
          <cell r="D10">
            <v>339</v>
          </cell>
          <cell r="E10">
            <v>185.81</v>
          </cell>
        </row>
        <row r="11">
          <cell r="D11">
            <v>341</v>
          </cell>
          <cell r="E11">
            <v>668.82</v>
          </cell>
        </row>
        <row r="12">
          <cell r="D12">
            <v>343</v>
          </cell>
          <cell r="E12">
            <v>501.04</v>
          </cell>
        </row>
        <row r="13">
          <cell r="D13">
            <v>347</v>
          </cell>
          <cell r="E13">
            <v>613.15</v>
          </cell>
        </row>
        <row r="14">
          <cell r="D14">
            <v>349</v>
          </cell>
          <cell r="E14">
            <v>543.69</v>
          </cell>
        </row>
        <row r="15">
          <cell r="D15">
            <v>351</v>
          </cell>
          <cell r="E15">
            <v>272.4</v>
          </cell>
        </row>
        <row r="16">
          <cell r="D16">
            <v>355</v>
          </cell>
          <cell r="E16">
            <v>583.2</v>
          </cell>
        </row>
        <row r="17">
          <cell r="D17">
            <v>357</v>
          </cell>
          <cell r="E17">
            <v>337.95</v>
          </cell>
        </row>
        <row r="18">
          <cell r="D18">
            <v>359</v>
          </cell>
          <cell r="E18">
            <v>694.4</v>
          </cell>
        </row>
        <row r="19">
          <cell r="D19">
            <v>365</v>
          </cell>
          <cell r="E19">
            <v>850.85</v>
          </cell>
        </row>
        <row r="20">
          <cell r="D20">
            <v>367</v>
          </cell>
          <cell r="E20">
            <v>213.8</v>
          </cell>
        </row>
        <row r="21">
          <cell r="D21">
            <v>371</v>
          </cell>
          <cell r="E21">
            <v>124.5</v>
          </cell>
        </row>
        <row r="22">
          <cell r="D22">
            <v>373</v>
          </cell>
          <cell r="E22">
            <v>557.2</v>
          </cell>
        </row>
        <row r="23">
          <cell r="D23">
            <v>377</v>
          </cell>
          <cell r="E23">
            <v>274.1</v>
          </cell>
        </row>
        <row r="24">
          <cell r="D24">
            <v>379</v>
          </cell>
          <cell r="E24">
            <v>551.75</v>
          </cell>
        </row>
        <row r="25">
          <cell r="D25">
            <v>385</v>
          </cell>
          <cell r="E25">
            <v>242.5</v>
          </cell>
        </row>
        <row r="26">
          <cell r="D26">
            <v>387</v>
          </cell>
          <cell r="E26">
            <v>336.76</v>
          </cell>
        </row>
        <row r="27">
          <cell r="D27">
            <v>391</v>
          </cell>
          <cell r="E27">
            <v>748.4</v>
          </cell>
        </row>
        <row r="28">
          <cell r="D28">
            <v>399</v>
          </cell>
          <cell r="E28">
            <v>1087.7</v>
          </cell>
        </row>
        <row r="29">
          <cell r="D29">
            <v>511</v>
          </cell>
          <cell r="E29">
            <v>683.05</v>
          </cell>
        </row>
        <row r="30">
          <cell r="D30">
            <v>513</v>
          </cell>
          <cell r="E30">
            <v>738.3</v>
          </cell>
        </row>
        <row r="31">
          <cell r="D31">
            <v>514</v>
          </cell>
          <cell r="E31">
            <v>332.96</v>
          </cell>
        </row>
        <row r="32">
          <cell r="D32">
            <v>515</v>
          </cell>
          <cell r="E32">
            <v>689.9</v>
          </cell>
        </row>
        <row r="33">
          <cell r="D33">
            <v>517</v>
          </cell>
          <cell r="E33">
            <v>2932.02</v>
          </cell>
        </row>
        <row r="34">
          <cell r="D34">
            <v>539</v>
          </cell>
          <cell r="E34">
            <v>343.6</v>
          </cell>
        </row>
        <row r="35">
          <cell r="D35">
            <v>541</v>
          </cell>
          <cell r="E35">
            <v>77.4</v>
          </cell>
        </row>
        <row r="36">
          <cell r="D36">
            <v>545</v>
          </cell>
          <cell r="E36">
            <v>456.55</v>
          </cell>
        </row>
        <row r="37">
          <cell r="D37">
            <v>546</v>
          </cell>
          <cell r="E37">
            <v>1225.4</v>
          </cell>
        </row>
        <row r="38">
          <cell r="D38">
            <v>549</v>
          </cell>
          <cell r="E38">
            <v>231.99</v>
          </cell>
        </row>
        <row r="39">
          <cell r="D39">
            <v>570</v>
          </cell>
          <cell r="E39">
            <v>292.8</v>
          </cell>
        </row>
        <row r="40">
          <cell r="D40">
            <v>571</v>
          </cell>
          <cell r="E40">
            <v>1668.5</v>
          </cell>
        </row>
        <row r="41">
          <cell r="D41">
            <v>572</v>
          </cell>
          <cell r="E41">
            <v>750.17</v>
          </cell>
        </row>
        <row r="42">
          <cell r="D42">
            <v>573</v>
          </cell>
          <cell r="E42">
            <v>124.5</v>
          </cell>
        </row>
        <row r="43">
          <cell r="D43">
            <v>578</v>
          </cell>
          <cell r="E43">
            <v>367.8</v>
          </cell>
        </row>
        <row r="44">
          <cell r="D44">
            <v>581</v>
          </cell>
          <cell r="E44">
            <v>1011.4</v>
          </cell>
        </row>
        <row r="45">
          <cell r="D45">
            <v>582</v>
          </cell>
          <cell r="E45">
            <v>419.4</v>
          </cell>
        </row>
        <row r="46">
          <cell r="D46">
            <v>584</v>
          </cell>
          <cell r="E46">
            <v>143.18</v>
          </cell>
        </row>
        <row r="47">
          <cell r="D47">
            <v>585</v>
          </cell>
          <cell r="E47">
            <v>217.06</v>
          </cell>
        </row>
        <row r="48">
          <cell r="D48">
            <v>587</v>
          </cell>
          <cell r="E48">
            <v>552.65</v>
          </cell>
        </row>
        <row r="49">
          <cell r="D49">
            <v>591</v>
          </cell>
          <cell r="E49">
            <v>543.05</v>
          </cell>
        </row>
        <row r="50">
          <cell r="D50">
            <v>594</v>
          </cell>
          <cell r="E50">
            <v>70.7</v>
          </cell>
        </row>
        <row r="51">
          <cell r="D51">
            <v>598</v>
          </cell>
          <cell r="E51">
            <v>462.5</v>
          </cell>
        </row>
        <row r="52">
          <cell r="D52">
            <v>704</v>
          </cell>
          <cell r="E52">
            <v>229.1</v>
          </cell>
        </row>
        <row r="53">
          <cell r="D53">
            <v>706</v>
          </cell>
          <cell r="E53">
            <v>122.6</v>
          </cell>
        </row>
        <row r="54">
          <cell r="D54">
            <v>707</v>
          </cell>
          <cell r="E54">
            <v>298.94</v>
          </cell>
        </row>
        <row r="55">
          <cell r="D55">
            <v>709</v>
          </cell>
          <cell r="E55">
            <v>514.52</v>
          </cell>
        </row>
        <row r="56">
          <cell r="D56">
            <v>710</v>
          </cell>
          <cell r="E56">
            <v>189.3</v>
          </cell>
        </row>
        <row r="57">
          <cell r="D57">
            <v>712</v>
          </cell>
          <cell r="E57">
            <v>682.95</v>
          </cell>
        </row>
        <row r="58">
          <cell r="D58">
            <v>713</v>
          </cell>
          <cell r="E58">
            <v>279.1</v>
          </cell>
        </row>
        <row r="59">
          <cell r="D59">
            <v>716</v>
          </cell>
          <cell r="E59">
            <v>235.35</v>
          </cell>
        </row>
        <row r="60">
          <cell r="D60">
            <v>717</v>
          </cell>
          <cell r="E60">
            <v>187.4</v>
          </cell>
        </row>
        <row r="61">
          <cell r="D61">
            <v>718</v>
          </cell>
          <cell r="E61">
            <v>127.87</v>
          </cell>
        </row>
        <row r="62">
          <cell r="D62">
            <v>720</v>
          </cell>
          <cell r="E62">
            <v>326.9</v>
          </cell>
        </row>
        <row r="63">
          <cell r="D63">
            <v>721</v>
          </cell>
          <cell r="E63">
            <v>416</v>
          </cell>
        </row>
        <row r="64">
          <cell r="D64">
            <v>723</v>
          </cell>
          <cell r="E64">
            <v>494.75</v>
          </cell>
        </row>
        <row r="65">
          <cell r="D65">
            <v>724</v>
          </cell>
          <cell r="E65">
            <v>356.25</v>
          </cell>
        </row>
        <row r="66">
          <cell r="D66">
            <v>726</v>
          </cell>
          <cell r="E66">
            <v>446.35</v>
          </cell>
        </row>
        <row r="67">
          <cell r="D67">
            <v>727</v>
          </cell>
          <cell r="E67">
            <v>165</v>
          </cell>
        </row>
        <row r="68">
          <cell r="D68">
            <v>730</v>
          </cell>
          <cell r="E68">
            <v>71.5</v>
          </cell>
        </row>
        <row r="69">
          <cell r="D69">
            <v>732</v>
          </cell>
          <cell r="E69">
            <v>347</v>
          </cell>
        </row>
        <row r="70">
          <cell r="D70">
            <v>733</v>
          </cell>
          <cell r="E70">
            <v>499.9</v>
          </cell>
        </row>
        <row r="71">
          <cell r="D71">
            <v>737</v>
          </cell>
          <cell r="E71">
            <v>710.81</v>
          </cell>
        </row>
        <row r="72">
          <cell r="D72">
            <v>738</v>
          </cell>
          <cell r="E72">
            <v>405.45</v>
          </cell>
        </row>
        <row r="73">
          <cell r="D73">
            <v>740</v>
          </cell>
          <cell r="E73">
            <v>160.23</v>
          </cell>
        </row>
        <row r="74">
          <cell r="D74">
            <v>741</v>
          </cell>
          <cell r="E74">
            <v>322.1</v>
          </cell>
        </row>
        <row r="75">
          <cell r="D75">
            <v>742</v>
          </cell>
          <cell r="E75">
            <v>688.77</v>
          </cell>
        </row>
        <row r="76">
          <cell r="D76">
            <v>743</v>
          </cell>
          <cell r="E76">
            <v>231.5</v>
          </cell>
        </row>
        <row r="77">
          <cell r="D77">
            <v>744</v>
          </cell>
          <cell r="E77">
            <v>342.2</v>
          </cell>
        </row>
        <row r="78">
          <cell r="D78">
            <v>745</v>
          </cell>
          <cell r="E78">
            <v>268.1</v>
          </cell>
        </row>
        <row r="79">
          <cell r="D79">
            <v>746</v>
          </cell>
          <cell r="E79">
            <v>462.41</v>
          </cell>
        </row>
        <row r="80">
          <cell r="D80">
            <v>747</v>
          </cell>
          <cell r="E80">
            <v>102.6</v>
          </cell>
        </row>
        <row r="81">
          <cell r="D81">
            <v>748</v>
          </cell>
          <cell r="E81">
            <v>414.4</v>
          </cell>
        </row>
        <row r="82">
          <cell r="D82">
            <v>750</v>
          </cell>
          <cell r="E82">
            <v>3915.65</v>
          </cell>
        </row>
        <row r="83">
          <cell r="D83">
            <v>752</v>
          </cell>
          <cell r="E83">
            <v>294.1</v>
          </cell>
        </row>
        <row r="84">
          <cell r="D84">
            <v>753</v>
          </cell>
          <cell r="E84">
            <v>361.7</v>
          </cell>
        </row>
        <row r="85">
          <cell r="D85">
            <v>754</v>
          </cell>
          <cell r="E85">
            <v>104.3</v>
          </cell>
        </row>
        <row r="86">
          <cell r="D86">
            <v>755</v>
          </cell>
          <cell r="E86">
            <v>354.15</v>
          </cell>
        </row>
        <row r="87">
          <cell r="D87">
            <v>101453</v>
          </cell>
          <cell r="E87">
            <v>459.6</v>
          </cell>
        </row>
        <row r="88">
          <cell r="D88">
            <v>102478</v>
          </cell>
          <cell r="E88">
            <v>110.45</v>
          </cell>
        </row>
        <row r="89">
          <cell r="D89">
            <v>102479</v>
          </cell>
          <cell r="E89">
            <v>582.75</v>
          </cell>
        </row>
        <row r="90">
          <cell r="D90">
            <v>102564</v>
          </cell>
          <cell r="E90">
            <v>136.6</v>
          </cell>
        </row>
        <row r="91">
          <cell r="D91">
            <v>102565</v>
          </cell>
          <cell r="E91">
            <v>384.25</v>
          </cell>
        </row>
        <row r="92">
          <cell r="D92">
            <v>102567</v>
          </cell>
          <cell r="E92">
            <v>65.6</v>
          </cell>
        </row>
        <row r="93">
          <cell r="D93">
            <v>102934</v>
          </cell>
          <cell r="E93">
            <v>251.9</v>
          </cell>
        </row>
        <row r="94">
          <cell r="D94">
            <v>102935</v>
          </cell>
          <cell r="E94">
            <v>324.9</v>
          </cell>
        </row>
        <row r="95">
          <cell r="D95">
            <v>103198</v>
          </cell>
          <cell r="E95">
            <v>129.63</v>
          </cell>
        </row>
        <row r="96">
          <cell r="D96">
            <v>103199</v>
          </cell>
          <cell r="E96">
            <v>662.35</v>
          </cell>
        </row>
        <row r="97">
          <cell r="D97">
            <v>103639</v>
          </cell>
          <cell r="E97">
            <v>159.7</v>
          </cell>
        </row>
        <row r="98">
          <cell r="D98" t="str">
            <v>总计</v>
          </cell>
          <cell r="E98">
            <v>48885.64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查询零售明细"/>
    </sheetNames>
    <sheetDataSet>
      <sheetData sheetId="0">
        <row r="1">
          <cell r="E1" t="str">
            <v>门店ID</v>
          </cell>
          <cell r="F1" t="str">
            <v>汇总</v>
          </cell>
        </row>
        <row r="2">
          <cell r="E2">
            <v>52</v>
          </cell>
          <cell r="F2">
            <v>1678.56</v>
          </cell>
        </row>
        <row r="3">
          <cell r="E3">
            <v>54</v>
          </cell>
          <cell r="F3">
            <v>2151.09</v>
          </cell>
        </row>
        <row r="4">
          <cell r="E4">
            <v>56</v>
          </cell>
          <cell r="F4">
            <v>5496.74</v>
          </cell>
        </row>
        <row r="5">
          <cell r="E5">
            <v>307</v>
          </cell>
          <cell r="F5">
            <v>26145.66</v>
          </cell>
        </row>
        <row r="6">
          <cell r="E6">
            <v>308</v>
          </cell>
          <cell r="F6">
            <v>887.04</v>
          </cell>
        </row>
        <row r="7">
          <cell r="E7">
            <v>311</v>
          </cell>
          <cell r="F7">
            <v>1049.04</v>
          </cell>
        </row>
        <row r="8">
          <cell r="E8">
            <v>329</v>
          </cell>
          <cell r="F8">
            <v>1069.06</v>
          </cell>
        </row>
        <row r="9">
          <cell r="E9">
            <v>337</v>
          </cell>
          <cell r="F9">
            <v>13833.75</v>
          </cell>
        </row>
        <row r="10">
          <cell r="E10">
            <v>339</v>
          </cell>
          <cell r="F10">
            <v>913.52</v>
          </cell>
        </row>
        <row r="11">
          <cell r="E11">
            <v>341</v>
          </cell>
          <cell r="F11">
            <v>748.51</v>
          </cell>
        </row>
        <row r="12">
          <cell r="E12">
            <v>343</v>
          </cell>
          <cell r="F12">
            <v>5296.34</v>
          </cell>
        </row>
        <row r="13">
          <cell r="E13">
            <v>347</v>
          </cell>
          <cell r="F13">
            <v>1736.26</v>
          </cell>
        </row>
        <row r="14">
          <cell r="E14">
            <v>349</v>
          </cell>
          <cell r="F14">
            <v>2236.03</v>
          </cell>
        </row>
        <row r="15">
          <cell r="E15">
            <v>351</v>
          </cell>
          <cell r="F15">
            <v>1273.71</v>
          </cell>
        </row>
        <row r="16">
          <cell r="E16">
            <v>355</v>
          </cell>
          <cell r="F16">
            <v>1915.38</v>
          </cell>
        </row>
        <row r="17">
          <cell r="E17">
            <v>357</v>
          </cell>
          <cell r="F17">
            <v>4711.55</v>
          </cell>
        </row>
        <row r="18">
          <cell r="E18">
            <v>359</v>
          </cell>
          <cell r="F18">
            <v>1492.43</v>
          </cell>
        </row>
        <row r="19">
          <cell r="E19">
            <v>365</v>
          </cell>
          <cell r="F19">
            <v>4604.89</v>
          </cell>
        </row>
        <row r="20">
          <cell r="E20">
            <v>367</v>
          </cell>
          <cell r="F20">
            <v>1833.45</v>
          </cell>
        </row>
        <row r="21">
          <cell r="E21">
            <v>371</v>
          </cell>
          <cell r="F21">
            <v>125</v>
          </cell>
        </row>
        <row r="22">
          <cell r="E22">
            <v>373</v>
          </cell>
          <cell r="F22">
            <v>486.01</v>
          </cell>
        </row>
        <row r="23">
          <cell r="E23">
            <v>377</v>
          </cell>
          <cell r="F23">
            <v>1436</v>
          </cell>
        </row>
        <row r="24">
          <cell r="E24">
            <v>379</v>
          </cell>
          <cell r="F24">
            <v>527.03</v>
          </cell>
        </row>
        <row r="25">
          <cell r="E25">
            <v>385</v>
          </cell>
          <cell r="F25">
            <v>405.95</v>
          </cell>
        </row>
        <row r="26">
          <cell r="E26">
            <v>387</v>
          </cell>
          <cell r="F26">
            <v>3946.87</v>
          </cell>
        </row>
        <row r="27">
          <cell r="E27">
            <v>391</v>
          </cell>
          <cell r="F27">
            <v>2349.12</v>
          </cell>
        </row>
        <row r="28">
          <cell r="E28">
            <v>399</v>
          </cell>
          <cell r="F28">
            <v>498.51</v>
          </cell>
        </row>
        <row r="29">
          <cell r="E29">
            <v>511</v>
          </cell>
          <cell r="F29">
            <v>719.01</v>
          </cell>
        </row>
        <row r="30">
          <cell r="E30">
            <v>513</v>
          </cell>
          <cell r="F30">
            <v>848.51</v>
          </cell>
        </row>
        <row r="31">
          <cell r="E31">
            <v>514</v>
          </cell>
          <cell r="F31">
            <v>2287.56</v>
          </cell>
        </row>
        <row r="32">
          <cell r="E32">
            <v>515</v>
          </cell>
          <cell r="F32">
            <v>2284.45</v>
          </cell>
        </row>
        <row r="33">
          <cell r="E33">
            <v>517</v>
          </cell>
          <cell r="F33">
            <v>3117.05</v>
          </cell>
        </row>
        <row r="34">
          <cell r="E34">
            <v>539</v>
          </cell>
          <cell r="F34">
            <v>652.76</v>
          </cell>
        </row>
        <row r="35">
          <cell r="E35">
            <v>541</v>
          </cell>
          <cell r="F35">
            <v>368.75</v>
          </cell>
        </row>
        <row r="36">
          <cell r="E36">
            <v>545</v>
          </cell>
          <cell r="F36">
            <v>831.18</v>
          </cell>
        </row>
        <row r="37">
          <cell r="E37">
            <v>546</v>
          </cell>
          <cell r="F37">
            <v>6347.19</v>
          </cell>
        </row>
        <row r="38">
          <cell r="E38">
            <v>549</v>
          </cell>
          <cell r="F38">
            <v>574.03</v>
          </cell>
        </row>
        <row r="39">
          <cell r="E39">
            <v>570</v>
          </cell>
          <cell r="F39">
            <v>610.01</v>
          </cell>
        </row>
        <row r="40">
          <cell r="E40">
            <v>571</v>
          </cell>
          <cell r="F40">
            <v>1418.01</v>
          </cell>
        </row>
        <row r="41">
          <cell r="E41">
            <v>572</v>
          </cell>
          <cell r="F41">
            <v>4429.06</v>
          </cell>
        </row>
        <row r="42">
          <cell r="E42">
            <v>573</v>
          </cell>
          <cell r="F42">
            <v>518.07</v>
          </cell>
        </row>
        <row r="43">
          <cell r="E43">
            <v>578</v>
          </cell>
          <cell r="F43">
            <v>1375.95</v>
          </cell>
        </row>
        <row r="44">
          <cell r="E44">
            <v>581</v>
          </cell>
          <cell r="F44">
            <v>2484.47</v>
          </cell>
        </row>
        <row r="45">
          <cell r="E45">
            <v>582</v>
          </cell>
          <cell r="F45">
            <v>5450.64</v>
          </cell>
        </row>
        <row r="46">
          <cell r="E46">
            <v>584</v>
          </cell>
          <cell r="F46">
            <v>607.06</v>
          </cell>
        </row>
        <row r="47">
          <cell r="E47">
            <v>585</v>
          </cell>
          <cell r="F47">
            <v>2757.76</v>
          </cell>
        </row>
        <row r="48">
          <cell r="E48">
            <v>587</v>
          </cell>
          <cell r="F48">
            <v>2483.43</v>
          </cell>
        </row>
        <row r="49">
          <cell r="E49">
            <v>591</v>
          </cell>
          <cell r="F49">
            <v>753.81</v>
          </cell>
        </row>
        <row r="50">
          <cell r="E50">
            <v>594</v>
          </cell>
          <cell r="F50">
            <v>466.03</v>
          </cell>
        </row>
        <row r="51">
          <cell r="E51">
            <v>598</v>
          </cell>
          <cell r="F51">
            <v>3151.67</v>
          </cell>
        </row>
        <row r="52">
          <cell r="E52">
            <v>704</v>
          </cell>
          <cell r="F52">
            <v>1714.48</v>
          </cell>
        </row>
        <row r="53">
          <cell r="E53">
            <v>706</v>
          </cell>
          <cell r="F53">
            <v>142</v>
          </cell>
        </row>
        <row r="54">
          <cell r="E54">
            <v>707</v>
          </cell>
          <cell r="F54">
            <v>864.88</v>
          </cell>
        </row>
        <row r="55">
          <cell r="E55">
            <v>709</v>
          </cell>
          <cell r="F55">
            <v>1949.61</v>
          </cell>
        </row>
        <row r="56">
          <cell r="E56">
            <v>710</v>
          </cell>
          <cell r="F56">
            <v>322.85</v>
          </cell>
        </row>
        <row r="57">
          <cell r="E57">
            <v>712</v>
          </cell>
          <cell r="F57">
            <v>8604.82</v>
          </cell>
        </row>
        <row r="58">
          <cell r="E58">
            <v>713</v>
          </cell>
          <cell r="F58">
            <v>442.6</v>
          </cell>
        </row>
        <row r="59">
          <cell r="E59">
            <v>716</v>
          </cell>
          <cell r="F59">
            <v>581.53</v>
          </cell>
        </row>
        <row r="60">
          <cell r="E60">
            <v>717</v>
          </cell>
          <cell r="F60">
            <v>245.5</v>
          </cell>
        </row>
        <row r="61">
          <cell r="E61">
            <v>718</v>
          </cell>
          <cell r="F61">
            <v>192.02</v>
          </cell>
        </row>
        <row r="62">
          <cell r="E62">
            <v>720</v>
          </cell>
          <cell r="F62">
            <v>1187.09</v>
          </cell>
        </row>
        <row r="63">
          <cell r="E63">
            <v>721</v>
          </cell>
          <cell r="F63">
            <v>1516.25</v>
          </cell>
        </row>
        <row r="64">
          <cell r="E64">
            <v>723</v>
          </cell>
          <cell r="F64">
            <v>813.55</v>
          </cell>
        </row>
        <row r="65">
          <cell r="E65">
            <v>724</v>
          </cell>
          <cell r="F65">
            <v>420.52</v>
          </cell>
        </row>
        <row r="66">
          <cell r="E66">
            <v>726</v>
          </cell>
          <cell r="F66">
            <v>3482.93</v>
          </cell>
        </row>
        <row r="67">
          <cell r="E67">
            <v>727</v>
          </cell>
          <cell r="F67">
            <v>923.46</v>
          </cell>
        </row>
        <row r="68">
          <cell r="E68">
            <v>730</v>
          </cell>
          <cell r="F68">
            <v>125.8</v>
          </cell>
        </row>
        <row r="69">
          <cell r="E69">
            <v>732</v>
          </cell>
          <cell r="F69">
            <v>834.54</v>
          </cell>
        </row>
        <row r="70">
          <cell r="E70">
            <v>733</v>
          </cell>
          <cell r="F70">
            <v>96.01</v>
          </cell>
        </row>
        <row r="71">
          <cell r="E71">
            <v>737</v>
          </cell>
          <cell r="F71">
            <v>2787.93</v>
          </cell>
        </row>
        <row r="72">
          <cell r="E72">
            <v>738</v>
          </cell>
          <cell r="F72">
            <v>1396.07</v>
          </cell>
        </row>
        <row r="73">
          <cell r="E73">
            <v>740</v>
          </cell>
          <cell r="F73">
            <v>480.92</v>
          </cell>
        </row>
        <row r="74">
          <cell r="E74">
            <v>741</v>
          </cell>
          <cell r="F74">
            <v>596.52</v>
          </cell>
        </row>
        <row r="75">
          <cell r="E75">
            <v>742</v>
          </cell>
          <cell r="F75">
            <v>828.35</v>
          </cell>
        </row>
        <row r="76">
          <cell r="E76">
            <v>743</v>
          </cell>
          <cell r="F76">
            <v>236.5</v>
          </cell>
        </row>
        <row r="77">
          <cell r="E77">
            <v>744</v>
          </cell>
          <cell r="F77">
            <v>606.51</v>
          </cell>
        </row>
        <row r="78">
          <cell r="E78">
            <v>745</v>
          </cell>
          <cell r="F78">
            <v>1655.26</v>
          </cell>
        </row>
        <row r="79">
          <cell r="E79">
            <v>746</v>
          </cell>
          <cell r="F79">
            <v>598.43</v>
          </cell>
        </row>
        <row r="80">
          <cell r="E80">
            <v>747</v>
          </cell>
          <cell r="F80">
            <v>2114.9</v>
          </cell>
        </row>
        <row r="81">
          <cell r="E81">
            <v>748</v>
          </cell>
          <cell r="F81">
            <v>631.51</v>
          </cell>
        </row>
        <row r="82">
          <cell r="E82">
            <v>750</v>
          </cell>
          <cell r="F82">
            <v>6430.84</v>
          </cell>
        </row>
        <row r="83">
          <cell r="E83">
            <v>752</v>
          </cell>
          <cell r="F83">
            <v>764.52</v>
          </cell>
        </row>
        <row r="84">
          <cell r="E84">
            <v>754</v>
          </cell>
          <cell r="F84">
            <v>2501.03</v>
          </cell>
        </row>
        <row r="85">
          <cell r="E85">
            <v>755</v>
          </cell>
          <cell r="F85">
            <v>138</v>
          </cell>
        </row>
        <row r="86">
          <cell r="E86">
            <v>101453</v>
          </cell>
          <cell r="F86">
            <v>1782.47</v>
          </cell>
        </row>
        <row r="87">
          <cell r="E87">
            <v>102478</v>
          </cell>
          <cell r="F87">
            <v>109.5</v>
          </cell>
        </row>
        <row r="88">
          <cell r="E88">
            <v>102479</v>
          </cell>
          <cell r="F88">
            <v>984.34</v>
          </cell>
        </row>
        <row r="89">
          <cell r="E89">
            <v>102564</v>
          </cell>
          <cell r="F89">
            <v>157.5</v>
          </cell>
        </row>
        <row r="90">
          <cell r="E90">
            <v>102565</v>
          </cell>
          <cell r="F90">
            <v>952.08</v>
          </cell>
        </row>
        <row r="91">
          <cell r="E91">
            <v>102567</v>
          </cell>
          <cell r="F91">
            <v>169.01</v>
          </cell>
        </row>
        <row r="92">
          <cell r="E92">
            <v>102934</v>
          </cell>
          <cell r="F92">
            <v>575.12</v>
          </cell>
        </row>
        <row r="93">
          <cell r="E93">
            <v>102935</v>
          </cell>
          <cell r="F93">
            <v>640.93</v>
          </cell>
        </row>
        <row r="94">
          <cell r="E94">
            <v>103198</v>
          </cell>
          <cell r="F94">
            <v>632.1</v>
          </cell>
        </row>
        <row r="95">
          <cell r="E95">
            <v>103199</v>
          </cell>
          <cell r="F95">
            <v>0</v>
          </cell>
        </row>
        <row r="96">
          <cell r="E96">
            <v>103639</v>
          </cell>
          <cell r="F96">
            <v>537.5</v>
          </cell>
        </row>
        <row r="97">
          <cell r="F97">
            <v>186152.24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H4" sqref="H4:H6"/>
    </sheetView>
  </sheetViews>
  <sheetFormatPr defaultColWidth="9" defaultRowHeight="14.25"/>
  <cols>
    <col min="1" max="1" width="11.5" style="142" customWidth="1"/>
    <col min="2" max="2" width="7" style="27" customWidth="1"/>
    <col min="3" max="3" width="12" style="27" customWidth="1"/>
    <col min="4" max="4" width="11" style="24" customWidth="1"/>
    <col min="5" max="5" width="20.875" style="24" customWidth="1"/>
    <col min="6" max="6" width="4.75" style="26" customWidth="1"/>
    <col min="7" max="7" width="6.875" style="26" customWidth="1"/>
    <col min="8" max="8" width="7.825" style="26" customWidth="1"/>
    <col min="9" max="9" width="10" style="26" customWidth="1"/>
    <col min="10" max="10" width="8.75" style="26" customWidth="1"/>
    <col min="11" max="11" width="8.125" style="26" customWidth="1"/>
    <col min="12" max="12" width="5.25" style="26" customWidth="1"/>
    <col min="13" max="13" width="5.125" style="26" customWidth="1"/>
    <col min="14" max="14" width="6.375" style="26" customWidth="1"/>
    <col min="15" max="15" width="19.875" style="24" customWidth="1"/>
    <col min="16" max="256" width="9" style="24"/>
    <col min="257" max="16384" width="9" style="2"/>
  </cols>
  <sheetData>
    <row r="1" customFormat="1" ht="28" customHeight="1" spans="1:1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="142" customFormat="1" ht="40" customHeight="1" spans="1:15">
      <c r="A2" s="71"/>
      <c r="B2" s="144"/>
      <c r="C2" s="71"/>
      <c r="D2" s="71"/>
      <c r="E2" s="71"/>
      <c r="F2" s="71"/>
      <c r="G2" s="71"/>
      <c r="H2" s="59"/>
      <c r="I2" s="57" t="s">
        <v>1</v>
      </c>
      <c r="J2" s="57"/>
      <c r="K2" s="57"/>
      <c r="L2" s="57" t="s">
        <v>2</v>
      </c>
      <c r="M2" s="57"/>
      <c r="N2" s="57"/>
      <c r="O2" s="59"/>
    </row>
    <row r="3" s="50" customFormat="1" ht="30" customHeight="1" spans="1:15">
      <c r="A3" s="3" t="s">
        <v>3</v>
      </c>
      <c r="B3" s="55" t="s">
        <v>4</v>
      </c>
      <c r="C3" s="3" t="s">
        <v>5</v>
      </c>
      <c r="D3" s="3" t="s">
        <v>6</v>
      </c>
      <c r="E3" s="56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11</v>
      </c>
      <c r="N3" s="3" t="s">
        <v>15</v>
      </c>
      <c r="O3" s="3" t="s">
        <v>16</v>
      </c>
    </row>
    <row r="4" s="24" customFormat="1" ht="28" customHeight="1" spans="1:15">
      <c r="A4" s="59" t="s">
        <v>17</v>
      </c>
      <c r="B4" s="62">
        <v>75028</v>
      </c>
      <c r="C4" s="62" t="s">
        <v>18</v>
      </c>
      <c r="D4" s="63" t="s">
        <v>19</v>
      </c>
      <c r="E4" s="74" t="s">
        <v>20</v>
      </c>
      <c r="F4" s="65" t="s">
        <v>21</v>
      </c>
      <c r="G4" s="13">
        <v>25.8</v>
      </c>
      <c r="H4" s="145">
        <v>49836</v>
      </c>
      <c r="I4" s="145">
        <v>54820</v>
      </c>
      <c r="J4" s="145">
        <v>59803</v>
      </c>
      <c r="K4" s="81">
        <v>0.04</v>
      </c>
      <c r="L4" s="81">
        <v>0.05</v>
      </c>
      <c r="M4" s="81">
        <v>0.07</v>
      </c>
      <c r="N4" s="81">
        <v>0.09</v>
      </c>
      <c r="O4" s="152" t="s">
        <v>22</v>
      </c>
    </row>
    <row r="5" s="24" customFormat="1" ht="15" customHeight="1" spans="1:15">
      <c r="A5" s="61"/>
      <c r="B5" s="62">
        <v>171872</v>
      </c>
      <c r="C5" s="30" t="s">
        <v>23</v>
      </c>
      <c r="D5" s="63" t="s">
        <v>24</v>
      </c>
      <c r="E5" s="146" t="s">
        <v>25</v>
      </c>
      <c r="F5" s="13" t="s">
        <v>21</v>
      </c>
      <c r="G5" s="13">
        <v>26.9</v>
      </c>
      <c r="H5" s="145"/>
      <c r="I5" s="145"/>
      <c r="J5" s="145"/>
      <c r="K5" s="81"/>
      <c r="L5" s="83"/>
      <c r="M5" s="83"/>
      <c r="N5" s="83"/>
      <c r="O5" s="153"/>
    </row>
    <row r="6" s="24" customFormat="1" ht="53" customHeight="1" spans="1:15">
      <c r="A6" s="70"/>
      <c r="B6" s="30">
        <v>134798</v>
      </c>
      <c r="C6" s="30" t="s">
        <v>26</v>
      </c>
      <c r="D6" s="30" t="s">
        <v>27</v>
      </c>
      <c r="E6" s="72" t="s">
        <v>28</v>
      </c>
      <c r="F6" s="13" t="s">
        <v>21</v>
      </c>
      <c r="G6" s="13">
        <v>42</v>
      </c>
      <c r="H6" s="147"/>
      <c r="I6" s="147"/>
      <c r="J6" s="147"/>
      <c r="K6" s="83"/>
      <c r="L6" s="35">
        <v>0.03</v>
      </c>
      <c r="M6" s="34">
        <v>0.04</v>
      </c>
      <c r="N6" s="34">
        <v>0.05</v>
      </c>
      <c r="O6" s="154"/>
    </row>
    <row r="7" s="142" customFormat="1" ht="24" customHeight="1" spans="1:15">
      <c r="A7" s="71" t="s">
        <v>17</v>
      </c>
      <c r="B7" s="148"/>
      <c r="C7" s="101"/>
      <c r="D7" s="149"/>
      <c r="E7" s="150"/>
      <c r="F7" s="151"/>
      <c r="G7" s="151" t="s">
        <v>29</v>
      </c>
      <c r="H7" s="151">
        <f>H4</f>
        <v>49836</v>
      </c>
      <c r="I7" s="155">
        <f>I4</f>
        <v>54820</v>
      </c>
      <c r="J7" s="155">
        <f>J4</f>
        <v>59803</v>
      </c>
      <c r="K7" s="156"/>
      <c r="L7" s="157"/>
      <c r="M7" s="157"/>
      <c r="N7" s="157"/>
      <c r="O7" s="158"/>
    </row>
    <row r="8" s="24" customFormat="1" ht="102" customHeight="1" spans="1:15">
      <c r="A8" s="71" t="s">
        <v>30</v>
      </c>
      <c r="B8" s="40"/>
      <c r="C8" s="30" t="s">
        <v>30</v>
      </c>
      <c r="D8" s="40"/>
      <c r="E8" s="40"/>
      <c r="F8" s="84"/>
      <c r="G8" s="84"/>
      <c r="H8" s="84">
        <v>165983</v>
      </c>
      <c r="I8" s="159">
        <v>182582</v>
      </c>
      <c r="J8" s="159">
        <v>199180</v>
      </c>
      <c r="K8" s="34">
        <v>0.05</v>
      </c>
      <c r="L8" s="34">
        <v>0.15</v>
      </c>
      <c r="M8" s="34">
        <v>0.2</v>
      </c>
      <c r="N8" s="34">
        <v>0.25</v>
      </c>
      <c r="O8" s="160" t="s">
        <v>31</v>
      </c>
    </row>
    <row r="10" spans="1:15">
      <c r="A10" s="142" t="s">
        <v>32</v>
      </c>
      <c r="F10" s="26" t="s">
        <v>33</v>
      </c>
      <c r="O10" s="24" t="s">
        <v>34</v>
      </c>
    </row>
  </sheetData>
  <mergeCells count="14">
    <mergeCell ref="A1:O1"/>
    <mergeCell ref="A2:G2"/>
    <mergeCell ref="I2:J2"/>
    <mergeCell ref="L2:N2"/>
    <mergeCell ref="K7:O7"/>
    <mergeCell ref="A4:A6"/>
    <mergeCell ref="H4:H6"/>
    <mergeCell ref="I4:I6"/>
    <mergeCell ref="J4:J6"/>
    <mergeCell ref="K4:K6"/>
    <mergeCell ref="L4:L5"/>
    <mergeCell ref="M4:M5"/>
    <mergeCell ref="N4:N5"/>
    <mergeCell ref="O4:O6"/>
  </mergeCells>
  <pageMargins left="0.313888888888889" right="0.0791666666666667" top="0.904166666666667" bottom="0.159027777777778" header="0.238888888888889" footer="0.1590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04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K113" sqref="K113"/>
    </sheetView>
  </sheetViews>
  <sheetFormatPr defaultColWidth="9" defaultRowHeight="13" customHeight="1"/>
  <cols>
    <col min="1" max="1" width="3.125" style="97" customWidth="1"/>
    <col min="2" max="2" width="5.375" style="98" customWidth="1"/>
    <col min="3" max="3" width="9.875" style="97" customWidth="1"/>
    <col min="4" max="4" width="7.375" style="97" customWidth="1"/>
    <col min="5" max="7" width="5.75" style="97" customWidth="1"/>
    <col min="8" max="8" width="8.5" style="97" customWidth="1"/>
    <col min="9" max="9" width="7.5" style="97" customWidth="1"/>
    <col min="10" max="10" width="7.75" style="97" customWidth="1"/>
    <col min="11" max="11" width="9.25" style="97" customWidth="1"/>
    <col min="12" max="12" width="9.125" style="97" customWidth="1"/>
    <col min="13" max="13" width="9.625" style="97" customWidth="1"/>
    <col min="14" max="14" width="8.25" style="97" customWidth="1"/>
    <col min="15" max="17" width="7.25" style="97" customWidth="1"/>
    <col min="18" max="19" width="9.375" style="97"/>
    <col min="20" max="20" width="9" style="97"/>
    <col min="21" max="21" width="10.375" style="97"/>
    <col min="22" max="22" width="8.5" style="97" customWidth="1"/>
    <col min="23" max="23" width="10.125" style="97" hidden="1" customWidth="1"/>
    <col min="24" max="24" width="9.375" style="97"/>
    <col min="25" max="25" width="10.125" style="97" hidden="1" customWidth="1"/>
    <col min="26" max="107" width="9" style="97"/>
    <col min="108" max="16364" width="9" style="2"/>
  </cols>
  <sheetData>
    <row r="1" s="92" customFormat="1" ht="26" customHeight="1" spans="1:107">
      <c r="A1" s="101"/>
      <c r="B1" s="101"/>
      <c r="C1" s="101"/>
      <c r="D1" s="101"/>
      <c r="E1" s="102" t="s">
        <v>17</v>
      </c>
      <c r="F1" s="103"/>
      <c r="G1" s="103"/>
      <c r="H1" s="103"/>
      <c r="I1" s="103"/>
      <c r="J1" s="103"/>
      <c r="K1" s="103"/>
      <c r="L1" s="103"/>
      <c r="M1" s="103"/>
      <c r="N1" s="116"/>
      <c r="O1" s="117" t="s">
        <v>30</v>
      </c>
      <c r="P1" s="117"/>
      <c r="Q1" s="117"/>
      <c r="R1" s="117"/>
      <c r="S1" s="117"/>
      <c r="T1" s="117"/>
      <c r="U1" s="117"/>
      <c r="V1" s="117"/>
      <c r="W1" s="120" t="s">
        <v>29</v>
      </c>
      <c r="X1" s="121"/>
      <c r="Y1" s="121"/>
      <c r="Z1" s="125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</row>
    <row r="2" s="93" customFormat="1" ht="25" customHeight="1" spans="1:16364">
      <c r="A2" s="55" t="s">
        <v>35</v>
      </c>
      <c r="B2" s="55" t="s">
        <v>36</v>
      </c>
      <c r="C2" s="55" t="s">
        <v>37</v>
      </c>
      <c r="D2" s="55" t="s">
        <v>38</v>
      </c>
      <c r="E2" s="104" t="s">
        <v>10</v>
      </c>
      <c r="F2" s="104" t="s">
        <v>39</v>
      </c>
      <c r="G2" s="104" t="s">
        <v>15</v>
      </c>
      <c r="H2" s="104" t="s">
        <v>40</v>
      </c>
      <c r="I2" s="104" t="s">
        <v>26</v>
      </c>
      <c r="J2" s="104" t="s">
        <v>41</v>
      </c>
      <c r="K2" s="104" t="s">
        <v>42</v>
      </c>
      <c r="L2" s="104" t="s">
        <v>43</v>
      </c>
      <c r="M2" s="104" t="s">
        <v>44</v>
      </c>
      <c r="N2" s="104" t="s">
        <v>13</v>
      </c>
      <c r="O2" s="118" t="s">
        <v>10</v>
      </c>
      <c r="P2" s="118" t="s">
        <v>39</v>
      </c>
      <c r="Q2" s="118" t="s">
        <v>15</v>
      </c>
      <c r="R2" s="118" t="s">
        <v>45</v>
      </c>
      <c r="S2" s="118" t="s">
        <v>42</v>
      </c>
      <c r="T2" s="118" t="s">
        <v>43</v>
      </c>
      <c r="U2" s="118" t="s">
        <v>46</v>
      </c>
      <c r="V2" s="118" t="s">
        <v>47</v>
      </c>
      <c r="W2" s="122" t="s">
        <v>48</v>
      </c>
      <c r="X2" s="122" t="s">
        <v>48</v>
      </c>
      <c r="Y2" s="122" t="s">
        <v>49</v>
      </c>
      <c r="Z2" s="122" t="s">
        <v>49</v>
      </c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  <c r="BRW2" s="134"/>
      <c r="BRX2" s="134"/>
      <c r="BRY2" s="134"/>
      <c r="BRZ2" s="134"/>
      <c r="BSA2" s="134"/>
      <c r="BSB2" s="134"/>
      <c r="BSC2" s="134"/>
      <c r="BSD2" s="134"/>
      <c r="BSE2" s="134"/>
      <c r="BSF2" s="134"/>
      <c r="BSG2" s="134"/>
      <c r="BSH2" s="134"/>
      <c r="BSI2" s="134"/>
      <c r="BSJ2" s="134"/>
      <c r="BSK2" s="134"/>
      <c r="BSL2" s="134"/>
      <c r="BSM2" s="134"/>
      <c r="BSN2" s="134"/>
      <c r="BSO2" s="134"/>
      <c r="BSP2" s="134"/>
      <c r="BSQ2" s="134"/>
      <c r="BSR2" s="134"/>
      <c r="BSS2" s="134"/>
      <c r="BST2" s="134"/>
      <c r="BSU2" s="134"/>
      <c r="BSV2" s="134"/>
      <c r="BSW2" s="134"/>
      <c r="BSX2" s="134"/>
      <c r="BSY2" s="134"/>
      <c r="BSZ2" s="134"/>
      <c r="BTA2" s="134"/>
      <c r="BTB2" s="134"/>
      <c r="BTC2" s="134"/>
      <c r="BTD2" s="134"/>
      <c r="BTE2" s="134"/>
      <c r="BTF2" s="134"/>
      <c r="BTG2" s="134"/>
      <c r="BTH2" s="134"/>
      <c r="BTI2" s="134"/>
      <c r="BTJ2" s="134"/>
      <c r="BTK2" s="134"/>
      <c r="BTL2" s="134"/>
      <c r="BTM2" s="134"/>
      <c r="BTN2" s="134"/>
      <c r="BTO2" s="134"/>
      <c r="BTP2" s="134"/>
      <c r="BTQ2" s="134"/>
      <c r="BTR2" s="134"/>
      <c r="BTS2" s="134"/>
      <c r="BTT2" s="134"/>
      <c r="BTU2" s="134"/>
      <c r="BTV2" s="134"/>
      <c r="BTW2" s="134"/>
      <c r="BTX2" s="134"/>
      <c r="BTY2" s="134"/>
      <c r="BTZ2" s="134"/>
      <c r="BUA2" s="134"/>
      <c r="BUB2" s="134"/>
      <c r="BUC2" s="134"/>
      <c r="BUD2" s="134"/>
      <c r="BUE2" s="134"/>
      <c r="BUF2" s="134"/>
      <c r="BUG2" s="134"/>
      <c r="BUH2" s="134"/>
      <c r="BUI2" s="134"/>
      <c r="BUJ2" s="134"/>
      <c r="BUK2" s="134"/>
      <c r="BUL2" s="134"/>
      <c r="BUM2" s="134"/>
      <c r="BUN2" s="134"/>
      <c r="BUO2" s="134"/>
      <c r="BUP2" s="134"/>
      <c r="BUQ2" s="134"/>
      <c r="BUR2" s="134"/>
      <c r="BUS2" s="134"/>
      <c r="BUT2" s="134"/>
      <c r="BUU2" s="134"/>
      <c r="BUV2" s="134"/>
      <c r="BUW2" s="134"/>
      <c r="BUX2" s="134"/>
      <c r="BUY2" s="134"/>
      <c r="BUZ2" s="134"/>
      <c r="BVA2" s="134"/>
      <c r="BVB2" s="134"/>
      <c r="BVC2" s="134"/>
      <c r="BVD2" s="134"/>
      <c r="BVE2" s="134"/>
      <c r="BVF2" s="134"/>
      <c r="BVG2" s="134"/>
      <c r="BVH2" s="134"/>
      <c r="BVI2" s="134"/>
      <c r="BVJ2" s="134"/>
      <c r="BVK2" s="134"/>
      <c r="BVL2" s="134"/>
      <c r="BVM2" s="134"/>
      <c r="BVN2" s="134"/>
      <c r="BVO2" s="134"/>
      <c r="BVP2" s="134"/>
      <c r="BVQ2" s="134"/>
      <c r="BVR2" s="134"/>
      <c r="BVS2" s="134"/>
      <c r="BVT2" s="134"/>
      <c r="BVU2" s="134"/>
      <c r="BVV2" s="134"/>
      <c r="BVW2" s="134"/>
      <c r="BVX2" s="134"/>
      <c r="BVY2" s="134"/>
      <c r="BVZ2" s="134"/>
      <c r="BWA2" s="134"/>
      <c r="BWB2" s="134"/>
      <c r="BWC2" s="134"/>
      <c r="BWD2" s="134"/>
      <c r="BWE2" s="134"/>
      <c r="BWF2" s="134"/>
      <c r="BWG2" s="134"/>
      <c r="BWH2" s="134"/>
      <c r="BWI2" s="134"/>
      <c r="BWJ2" s="134"/>
      <c r="BWK2" s="134"/>
      <c r="BWL2" s="134"/>
      <c r="BWM2" s="134"/>
      <c r="BWN2" s="134"/>
      <c r="BWO2" s="134"/>
      <c r="BWP2" s="134"/>
      <c r="BWQ2" s="134"/>
      <c r="BWR2" s="134"/>
      <c r="BWS2" s="134"/>
      <c r="BWT2" s="134"/>
      <c r="BWU2" s="134"/>
      <c r="BWV2" s="134"/>
      <c r="BWW2" s="134"/>
      <c r="BWX2" s="134"/>
      <c r="BWY2" s="134"/>
      <c r="BWZ2" s="134"/>
      <c r="BXA2" s="134"/>
      <c r="BXB2" s="134"/>
      <c r="BXC2" s="134"/>
      <c r="BXD2" s="134"/>
      <c r="BXE2" s="134"/>
      <c r="BXF2" s="134"/>
      <c r="BXG2" s="134"/>
      <c r="BXH2" s="134"/>
      <c r="BXI2" s="134"/>
      <c r="BXJ2" s="134"/>
      <c r="BXK2" s="134"/>
      <c r="BXL2" s="134"/>
      <c r="BXM2" s="134"/>
      <c r="BXN2" s="134"/>
      <c r="BXO2" s="134"/>
      <c r="BXP2" s="134"/>
      <c r="BXQ2" s="134"/>
      <c r="BXR2" s="134"/>
      <c r="BXS2" s="134"/>
      <c r="BXT2" s="134"/>
      <c r="BXU2" s="134"/>
      <c r="BXV2" s="134"/>
      <c r="BXW2" s="134"/>
      <c r="BXX2" s="134"/>
      <c r="BXY2" s="134"/>
      <c r="BXZ2" s="134"/>
      <c r="BYA2" s="134"/>
      <c r="BYB2" s="134"/>
      <c r="BYC2" s="134"/>
      <c r="BYD2" s="134"/>
      <c r="BYE2" s="134"/>
      <c r="BYF2" s="134"/>
      <c r="BYG2" s="134"/>
      <c r="BYH2" s="134"/>
      <c r="BYI2" s="134"/>
      <c r="BYJ2" s="134"/>
      <c r="BYK2" s="134"/>
      <c r="BYL2" s="134"/>
      <c r="BYM2" s="134"/>
      <c r="BYN2" s="134"/>
      <c r="BYO2" s="134"/>
      <c r="BYP2" s="134"/>
      <c r="BYQ2" s="134"/>
      <c r="BYR2" s="134"/>
      <c r="BYS2" s="134"/>
      <c r="BYT2" s="134"/>
      <c r="BYU2" s="134"/>
      <c r="BYV2" s="134"/>
      <c r="BYW2" s="134"/>
      <c r="BYX2" s="134"/>
      <c r="BYY2" s="134"/>
      <c r="BYZ2" s="134"/>
      <c r="BZA2" s="134"/>
      <c r="BZB2" s="134"/>
      <c r="BZC2" s="134"/>
      <c r="BZD2" s="134"/>
      <c r="BZE2" s="134"/>
      <c r="BZF2" s="134"/>
      <c r="BZG2" s="134"/>
      <c r="BZH2" s="134"/>
      <c r="BZI2" s="134"/>
      <c r="BZJ2" s="134"/>
      <c r="BZK2" s="134"/>
      <c r="BZL2" s="134"/>
      <c r="BZM2" s="134"/>
      <c r="BZN2" s="134"/>
      <c r="BZO2" s="134"/>
      <c r="BZP2" s="134"/>
      <c r="BZQ2" s="134"/>
      <c r="BZR2" s="134"/>
      <c r="BZS2" s="134"/>
      <c r="BZT2" s="134"/>
      <c r="BZU2" s="134"/>
      <c r="BZV2" s="134"/>
      <c r="BZW2" s="134"/>
      <c r="BZX2" s="134"/>
      <c r="BZY2" s="134"/>
      <c r="BZZ2" s="134"/>
      <c r="CAA2" s="134"/>
      <c r="CAB2" s="134"/>
      <c r="CAC2" s="134"/>
      <c r="CAD2" s="134"/>
      <c r="CAE2" s="134"/>
      <c r="CAF2" s="134"/>
      <c r="CAG2" s="134"/>
      <c r="CAH2" s="134"/>
      <c r="CAI2" s="134"/>
      <c r="CAJ2" s="134"/>
      <c r="CAK2" s="134"/>
      <c r="CAL2" s="134"/>
      <c r="CAM2" s="134"/>
      <c r="CAN2" s="134"/>
      <c r="CAO2" s="134"/>
      <c r="CAP2" s="134"/>
      <c r="CAQ2" s="134"/>
      <c r="CAR2" s="134"/>
      <c r="CAS2" s="134"/>
      <c r="CAT2" s="134"/>
      <c r="CAU2" s="134"/>
      <c r="CAV2" s="134"/>
      <c r="CAW2" s="134"/>
      <c r="CAX2" s="134"/>
      <c r="CAY2" s="134"/>
      <c r="CAZ2" s="134"/>
      <c r="CBA2" s="134"/>
      <c r="CBB2" s="134"/>
      <c r="CBC2" s="134"/>
      <c r="CBD2" s="134"/>
      <c r="CBE2" s="134"/>
      <c r="CBF2" s="134"/>
      <c r="CBG2" s="134"/>
      <c r="CBH2" s="134"/>
      <c r="CBI2" s="134"/>
      <c r="CBJ2" s="134"/>
      <c r="CBK2" s="134"/>
      <c r="CBL2" s="134"/>
      <c r="CBM2" s="134"/>
      <c r="CBN2" s="134"/>
      <c r="CBO2" s="134"/>
      <c r="CBP2" s="134"/>
      <c r="CBQ2" s="134"/>
      <c r="CBR2" s="134"/>
      <c r="CBS2" s="134"/>
      <c r="CBT2" s="134"/>
      <c r="CBU2" s="134"/>
      <c r="CBV2" s="134"/>
      <c r="CBW2" s="134"/>
      <c r="CBX2" s="134"/>
      <c r="CBY2" s="134"/>
      <c r="CBZ2" s="134"/>
      <c r="CCA2" s="134"/>
      <c r="CCB2" s="134"/>
      <c r="CCC2" s="134"/>
      <c r="CCD2" s="134"/>
      <c r="CCE2" s="134"/>
      <c r="CCF2" s="134"/>
      <c r="CCG2" s="134"/>
      <c r="CCH2" s="134"/>
      <c r="CCI2" s="134"/>
      <c r="CCJ2" s="134"/>
      <c r="CCK2" s="134"/>
      <c r="CCL2" s="134"/>
      <c r="CCM2" s="134"/>
      <c r="CCN2" s="134"/>
      <c r="CCO2" s="134"/>
      <c r="CCP2" s="134"/>
      <c r="CCQ2" s="134"/>
      <c r="CCR2" s="134"/>
      <c r="CCS2" s="134"/>
      <c r="CCT2" s="134"/>
      <c r="CCU2" s="134"/>
      <c r="CCV2" s="134"/>
      <c r="CCW2" s="134"/>
      <c r="CCX2" s="134"/>
      <c r="CCY2" s="134"/>
      <c r="CCZ2" s="134"/>
      <c r="CDA2" s="134"/>
      <c r="CDB2" s="134"/>
      <c r="CDC2" s="134"/>
      <c r="CDD2" s="134"/>
      <c r="CDE2" s="134"/>
      <c r="CDF2" s="134"/>
      <c r="CDG2" s="134"/>
      <c r="CDH2" s="134"/>
      <c r="CDI2" s="134"/>
      <c r="CDJ2" s="134"/>
      <c r="CDK2" s="134"/>
      <c r="CDL2" s="134"/>
      <c r="CDM2" s="134"/>
      <c r="CDN2" s="134"/>
      <c r="CDO2" s="134"/>
      <c r="CDP2" s="134"/>
      <c r="CDQ2" s="134"/>
      <c r="CDR2" s="134"/>
      <c r="CDS2" s="134"/>
      <c r="CDT2" s="134"/>
      <c r="CDU2" s="134"/>
      <c r="CDV2" s="134"/>
      <c r="CDW2" s="134"/>
      <c r="CDX2" s="134"/>
      <c r="CDY2" s="134"/>
      <c r="CDZ2" s="134"/>
      <c r="CEA2" s="134"/>
      <c r="CEB2" s="134"/>
      <c r="CEC2" s="134"/>
      <c r="CED2" s="134"/>
      <c r="CEE2" s="134"/>
      <c r="CEF2" s="134"/>
      <c r="CEG2" s="134"/>
      <c r="CEH2" s="134"/>
      <c r="CEI2" s="134"/>
      <c r="CEJ2" s="134"/>
      <c r="CEK2" s="134"/>
      <c r="CEL2" s="134"/>
      <c r="CEM2" s="134"/>
      <c r="CEN2" s="134"/>
      <c r="CEO2" s="134"/>
      <c r="CEP2" s="134"/>
      <c r="CEQ2" s="134"/>
      <c r="CER2" s="134"/>
      <c r="CES2" s="134"/>
      <c r="CET2" s="134"/>
      <c r="CEU2" s="134"/>
      <c r="CEV2" s="134"/>
      <c r="CEW2" s="134"/>
      <c r="CEX2" s="134"/>
      <c r="CEY2" s="134"/>
      <c r="CEZ2" s="134"/>
      <c r="CFA2" s="134"/>
      <c r="CFB2" s="134"/>
      <c r="CFC2" s="134"/>
      <c r="CFD2" s="134"/>
      <c r="CFE2" s="134"/>
      <c r="CFF2" s="134"/>
      <c r="CFG2" s="134"/>
      <c r="CFH2" s="134"/>
      <c r="CFI2" s="134"/>
      <c r="CFJ2" s="134"/>
      <c r="CFK2" s="134"/>
      <c r="CFL2" s="134"/>
      <c r="CFM2" s="134"/>
      <c r="CFN2" s="134"/>
      <c r="CFO2" s="134"/>
      <c r="CFP2" s="134"/>
      <c r="CFQ2" s="134"/>
      <c r="CFR2" s="134"/>
      <c r="CFS2" s="134"/>
      <c r="CFT2" s="134"/>
      <c r="CFU2" s="134"/>
      <c r="CFV2" s="134"/>
      <c r="CFW2" s="134"/>
      <c r="CFX2" s="134"/>
      <c r="CFY2" s="134"/>
      <c r="CFZ2" s="134"/>
      <c r="CGA2" s="134"/>
      <c r="CGB2" s="134"/>
      <c r="CGC2" s="134"/>
      <c r="CGD2" s="134"/>
      <c r="CGE2" s="134"/>
      <c r="CGF2" s="134"/>
      <c r="CGG2" s="134"/>
      <c r="CGH2" s="134"/>
      <c r="CGI2" s="134"/>
      <c r="CGJ2" s="134"/>
      <c r="CGK2" s="134"/>
      <c r="CGL2" s="134"/>
      <c r="CGM2" s="134"/>
      <c r="CGN2" s="134"/>
      <c r="CGO2" s="134"/>
      <c r="CGP2" s="134"/>
      <c r="CGQ2" s="134"/>
      <c r="CGR2" s="134"/>
      <c r="CGS2" s="134"/>
      <c r="CGT2" s="134"/>
      <c r="CGU2" s="134"/>
      <c r="CGV2" s="134"/>
      <c r="CGW2" s="134"/>
      <c r="CGX2" s="134"/>
      <c r="CGY2" s="134"/>
      <c r="CGZ2" s="134"/>
      <c r="CHA2" s="134"/>
      <c r="CHB2" s="134"/>
      <c r="CHC2" s="134"/>
      <c r="CHD2" s="134"/>
      <c r="CHE2" s="134"/>
      <c r="CHF2" s="134"/>
      <c r="CHG2" s="134"/>
      <c r="CHH2" s="134"/>
      <c r="CHI2" s="134"/>
      <c r="CHJ2" s="134"/>
      <c r="CHK2" s="134"/>
      <c r="CHL2" s="134"/>
      <c r="CHM2" s="134"/>
      <c r="CHN2" s="134"/>
      <c r="CHO2" s="134"/>
      <c r="CHP2" s="134"/>
      <c r="CHQ2" s="134"/>
      <c r="CHR2" s="134"/>
      <c r="CHS2" s="134"/>
      <c r="CHT2" s="134"/>
      <c r="CHU2" s="134"/>
      <c r="CHV2" s="134"/>
      <c r="CHW2" s="134"/>
      <c r="CHX2" s="134"/>
      <c r="CHY2" s="134"/>
      <c r="CHZ2" s="134"/>
      <c r="CIA2" s="134"/>
      <c r="CIB2" s="134"/>
      <c r="CIC2" s="134"/>
      <c r="CID2" s="134"/>
      <c r="CIE2" s="134"/>
      <c r="CIF2" s="134"/>
      <c r="CIG2" s="134"/>
      <c r="CIH2" s="134"/>
      <c r="CII2" s="134"/>
      <c r="CIJ2" s="134"/>
      <c r="CIK2" s="134"/>
      <c r="CIL2" s="134"/>
      <c r="CIM2" s="134"/>
      <c r="CIN2" s="134"/>
      <c r="CIO2" s="134"/>
      <c r="CIP2" s="134"/>
      <c r="CIQ2" s="134"/>
      <c r="CIR2" s="134"/>
      <c r="CIS2" s="134"/>
      <c r="CIT2" s="134"/>
      <c r="CIU2" s="134"/>
      <c r="CIV2" s="134"/>
      <c r="CIW2" s="134"/>
      <c r="CIX2" s="134"/>
      <c r="CIY2" s="134"/>
      <c r="CIZ2" s="134"/>
      <c r="CJA2" s="134"/>
      <c r="CJB2" s="134"/>
      <c r="CJC2" s="134"/>
      <c r="CJD2" s="134"/>
      <c r="CJE2" s="134"/>
      <c r="CJF2" s="134"/>
      <c r="CJG2" s="134"/>
      <c r="CJH2" s="134"/>
      <c r="CJI2" s="134"/>
      <c r="CJJ2" s="134"/>
      <c r="CJK2" s="134"/>
      <c r="CJL2" s="134"/>
      <c r="CJM2" s="134"/>
      <c r="CJN2" s="134"/>
      <c r="CJO2" s="134"/>
      <c r="CJP2" s="134"/>
      <c r="CJQ2" s="134"/>
      <c r="CJR2" s="134"/>
      <c r="CJS2" s="134"/>
      <c r="CJT2" s="134"/>
      <c r="CJU2" s="134"/>
      <c r="CJV2" s="134"/>
      <c r="CJW2" s="134"/>
      <c r="CJX2" s="134"/>
      <c r="CJY2" s="134"/>
      <c r="CJZ2" s="134"/>
      <c r="CKA2" s="134"/>
      <c r="CKB2" s="134"/>
      <c r="CKC2" s="134"/>
      <c r="CKD2" s="134"/>
      <c r="CKE2" s="134"/>
      <c r="CKF2" s="134"/>
      <c r="CKG2" s="134"/>
      <c r="CKH2" s="134"/>
      <c r="CKI2" s="134"/>
      <c r="CKJ2" s="134"/>
      <c r="CKK2" s="134"/>
      <c r="CKL2" s="134"/>
      <c r="CKM2" s="134"/>
      <c r="CKN2" s="134"/>
      <c r="CKO2" s="134"/>
      <c r="CKP2" s="134"/>
      <c r="CKQ2" s="134"/>
      <c r="CKR2" s="134"/>
      <c r="CKS2" s="134"/>
      <c r="CKT2" s="134"/>
      <c r="CKU2" s="134"/>
      <c r="CKV2" s="134"/>
      <c r="CKW2" s="134"/>
      <c r="CKX2" s="134"/>
      <c r="CKY2" s="134"/>
      <c r="CKZ2" s="134"/>
      <c r="CLA2" s="134"/>
      <c r="CLB2" s="134"/>
      <c r="CLC2" s="134"/>
      <c r="CLD2" s="134"/>
      <c r="CLE2" s="134"/>
      <c r="CLF2" s="134"/>
      <c r="CLG2" s="134"/>
      <c r="CLH2" s="134"/>
      <c r="CLI2" s="134"/>
      <c r="CLJ2" s="134"/>
      <c r="CLK2" s="134"/>
      <c r="CLL2" s="134"/>
      <c r="CLM2" s="134"/>
      <c r="CLN2" s="134"/>
      <c r="CLO2" s="134"/>
      <c r="CLP2" s="134"/>
      <c r="CLQ2" s="134"/>
      <c r="CLR2" s="134"/>
      <c r="CLS2" s="134"/>
      <c r="CLT2" s="134"/>
      <c r="CLU2" s="134"/>
      <c r="CLV2" s="134"/>
      <c r="CLW2" s="134"/>
      <c r="CLX2" s="134"/>
      <c r="CLY2" s="134"/>
      <c r="CLZ2" s="134"/>
      <c r="CMA2" s="134"/>
      <c r="CMB2" s="134"/>
      <c r="CMC2" s="134"/>
      <c r="CMD2" s="134"/>
      <c r="CME2" s="134"/>
      <c r="CMF2" s="134"/>
      <c r="CMG2" s="134"/>
      <c r="CMH2" s="134"/>
      <c r="CMI2" s="134"/>
      <c r="CMJ2" s="134"/>
      <c r="CMK2" s="134"/>
      <c r="CML2" s="134"/>
      <c r="CMM2" s="134"/>
      <c r="CMN2" s="134"/>
      <c r="CMO2" s="134"/>
      <c r="CMP2" s="134"/>
      <c r="CMQ2" s="134"/>
      <c r="CMR2" s="134"/>
      <c r="CMS2" s="134"/>
      <c r="CMT2" s="134"/>
      <c r="CMU2" s="134"/>
      <c r="CMV2" s="134"/>
      <c r="CMW2" s="134"/>
      <c r="CMX2" s="134"/>
      <c r="CMY2" s="134"/>
      <c r="CMZ2" s="134"/>
      <c r="CNA2" s="134"/>
      <c r="CNB2" s="134"/>
      <c r="CNC2" s="134"/>
      <c r="CND2" s="134"/>
      <c r="CNE2" s="134"/>
      <c r="CNF2" s="134"/>
      <c r="CNG2" s="134"/>
      <c r="CNH2" s="134"/>
      <c r="CNI2" s="134"/>
      <c r="CNJ2" s="134"/>
      <c r="CNK2" s="134"/>
      <c r="CNL2" s="134"/>
      <c r="CNM2" s="134"/>
      <c r="CNN2" s="134"/>
      <c r="CNO2" s="134"/>
      <c r="CNP2" s="134"/>
      <c r="CNQ2" s="134"/>
      <c r="CNR2" s="134"/>
      <c r="CNS2" s="134"/>
      <c r="CNT2" s="134"/>
      <c r="CNU2" s="134"/>
      <c r="CNV2" s="134"/>
      <c r="CNW2" s="134"/>
      <c r="CNX2" s="134"/>
      <c r="CNY2" s="134"/>
      <c r="CNZ2" s="134"/>
      <c r="COA2" s="134"/>
      <c r="COB2" s="134"/>
      <c r="COC2" s="134"/>
      <c r="COD2" s="134"/>
      <c r="COE2" s="134"/>
      <c r="COF2" s="134"/>
      <c r="COG2" s="134"/>
      <c r="COH2" s="134"/>
      <c r="COI2" s="134"/>
      <c r="COJ2" s="134"/>
      <c r="COK2" s="134"/>
      <c r="COL2" s="134"/>
      <c r="COM2" s="134"/>
      <c r="CON2" s="134"/>
      <c r="COO2" s="134"/>
      <c r="COP2" s="134"/>
      <c r="COQ2" s="134"/>
      <c r="COR2" s="134"/>
      <c r="COS2" s="134"/>
      <c r="COT2" s="134"/>
      <c r="COU2" s="134"/>
      <c r="COV2" s="134"/>
      <c r="COW2" s="134"/>
      <c r="COX2" s="134"/>
      <c r="COY2" s="134"/>
      <c r="COZ2" s="134"/>
      <c r="CPA2" s="134"/>
      <c r="CPB2" s="134"/>
      <c r="CPC2" s="134"/>
      <c r="CPD2" s="134"/>
      <c r="CPE2" s="134"/>
      <c r="CPF2" s="134"/>
      <c r="CPG2" s="134"/>
      <c r="CPH2" s="134"/>
      <c r="CPI2" s="134"/>
      <c r="CPJ2" s="134"/>
      <c r="CPK2" s="134"/>
      <c r="CPL2" s="134"/>
      <c r="CPM2" s="134"/>
      <c r="CPN2" s="134"/>
      <c r="CPO2" s="134"/>
      <c r="CPP2" s="134"/>
      <c r="CPQ2" s="134"/>
      <c r="CPR2" s="134"/>
      <c r="CPS2" s="134"/>
      <c r="CPT2" s="134"/>
      <c r="CPU2" s="134"/>
      <c r="CPV2" s="134"/>
      <c r="CPW2" s="134"/>
      <c r="CPX2" s="134"/>
      <c r="CPY2" s="134"/>
      <c r="CPZ2" s="134"/>
      <c r="CQA2" s="134"/>
      <c r="CQB2" s="134"/>
      <c r="CQC2" s="134"/>
      <c r="CQD2" s="134"/>
      <c r="CQE2" s="134"/>
      <c r="CQF2" s="134"/>
      <c r="CQG2" s="134"/>
      <c r="CQH2" s="134"/>
      <c r="CQI2" s="134"/>
      <c r="CQJ2" s="134"/>
      <c r="CQK2" s="134"/>
      <c r="CQL2" s="134"/>
      <c r="CQM2" s="134"/>
      <c r="CQN2" s="134"/>
      <c r="CQO2" s="134"/>
      <c r="CQP2" s="134"/>
      <c r="CQQ2" s="134"/>
      <c r="CQR2" s="134"/>
      <c r="CQS2" s="134"/>
      <c r="CQT2" s="134"/>
      <c r="CQU2" s="134"/>
      <c r="CQV2" s="134"/>
      <c r="CQW2" s="134"/>
      <c r="CQX2" s="134"/>
      <c r="CQY2" s="134"/>
      <c r="CQZ2" s="134"/>
      <c r="CRA2" s="134"/>
      <c r="CRB2" s="134"/>
      <c r="CRC2" s="134"/>
      <c r="CRD2" s="134"/>
      <c r="CRE2" s="134"/>
      <c r="CRF2" s="134"/>
      <c r="CRG2" s="134"/>
      <c r="CRH2" s="134"/>
      <c r="CRI2" s="134"/>
      <c r="CRJ2" s="134"/>
      <c r="CRK2" s="134"/>
      <c r="CRL2" s="134"/>
      <c r="CRM2" s="134"/>
      <c r="CRN2" s="134"/>
      <c r="CRO2" s="134"/>
      <c r="CRP2" s="134"/>
      <c r="CRQ2" s="134"/>
      <c r="CRR2" s="134"/>
      <c r="CRS2" s="134"/>
      <c r="CRT2" s="134"/>
      <c r="CRU2" s="134"/>
      <c r="CRV2" s="134"/>
      <c r="CRW2" s="134"/>
      <c r="CRX2" s="134"/>
      <c r="CRY2" s="134"/>
      <c r="CRZ2" s="134"/>
      <c r="CSA2" s="134"/>
      <c r="CSB2" s="134"/>
      <c r="CSC2" s="134"/>
      <c r="CSD2" s="134"/>
      <c r="CSE2" s="134"/>
      <c r="CSF2" s="134"/>
      <c r="CSG2" s="134"/>
      <c r="CSH2" s="134"/>
      <c r="CSI2" s="134"/>
      <c r="CSJ2" s="134"/>
      <c r="CSK2" s="134"/>
      <c r="CSL2" s="134"/>
      <c r="CSM2" s="134"/>
      <c r="CSN2" s="134"/>
      <c r="CSO2" s="134"/>
      <c r="CSP2" s="134"/>
      <c r="CSQ2" s="134"/>
      <c r="CSR2" s="134"/>
      <c r="CSS2" s="134"/>
      <c r="CST2" s="134"/>
      <c r="CSU2" s="134"/>
      <c r="CSV2" s="134"/>
      <c r="CSW2" s="134"/>
      <c r="CSX2" s="134"/>
      <c r="CSY2" s="134"/>
      <c r="CSZ2" s="134"/>
      <c r="CTA2" s="134"/>
      <c r="CTB2" s="134"/>
      <c r="CTC2" s="134"/>
      <c r="CTD2" s="134"/>
      <c r="CTE2" s="134"/>
      <c r="CTF2" s="134"/>
      <c r="CTG2" s="134"/>
      <c r="CTH2" s="134"/>
      <c r="CTI2" s="134"/>
      <c r="CTJ2" s="134"/>
      <c r="CTK2" s="134"/>
      <c r="CTL2" s="134"/>
      <c r="CTM2" s="134"/>
      <c r="CTN2" s="134"/>
      <c r="CTO2" s="134"/>
      <c r="CTP2" s="134"/>
      <c r="CTQ2" s="134"/>
      <c r="CTR2" s="134"/>
      <c r="CTS2" s="134"/>
      <c r="CTT2" s="134"/>
      <c r="CTU2" s="134"/>
      <c r="CTV2" s="134"/>
      <c r="CTW2" s="134"/>
      <c r="CTX2" s="134"/>
      <c r="CTY2" s="134"/>
      <c r="CTZ2" s="134"/>
      <c r="CUA2" s="134"/>
      <c r="CUB2" s="134"/>
      <c r="CUC2" s="134"/>
      <c r="CUD2" s="134"/>
      <c r="CUE2" s="134"/>
      <c r="CUF2" s="134"/>
      <c r="CUG2" s="134"/>
      <c r="CUH2" s="134"/>
      <c r="CUI2" s="134"/>
      <c r="CUJ2" s="134"/>
      <c r="CUK2" s="134"/>
      <c r="CUL2" s="134"/>
      <c r="CUM2" s="134"/>
      <c r="CUN2" s="134"/>
      <c r="CUO2" s="134"/>
      <c r="CUP2" s="134"/>
      <c r="CUQ2" s="134"/>
      <c r="CUR2" s="134"/>
      <c r="CUS2" s="134"/>
      <c r="CUT2" s="134"/>
      <c r="CUU2" s="134"/>
      <c r="CUV2" s="134"/>
      <c r="CUW2" s="134"/>
      <c r="CUX2" s="134"/>
      <c r="CUY2" s="134"/>
      <c r="CUZ2" s="134"/>
      <c r="CVA2" s="134"/>
      <c r="CVB2" s="134"/>
      <c r="CVC2" s="134"/>
      <c r="CVD2" s="134"/>
      <c r="CVE2" s="134"/>
      <c r="CVF2" s="134"/>
      <c r="CVG2" s="134"/>
      <c r="CVH2" s="134"/>
      <c r="CVI2" s="134"/>
      <c r="CVJ2" s="134"/>
      <c r="CVK2" s="134"/>
      <c r="CVL2" s="134"/>
      <c r="CVM2" s="134"/>
      <c r="CVN2" s="134"/>
      <c r="CVO2" s="134"/>
      <c r="CVP2" s="134"/>
      <c r="CVQ2" s="134"/>
      <c r="CVR2" s="134"/>
      <c r="CVS2" s="134"/>
      <c r="CVT2" s="134"/>
      <c r="CVU2" s="134"/>
      <c r="CVV2" s="134"/>
      <c r="CVW2" s="134"/>
      <c r="CVX2" s="134"/>
      <c r="CVY2" s="134"/>
      <c r="CVZ2" s="134"/>
      <c r="CWA2" s="134"/>
      <c r="CWB2" s="134"/>
      <c r="CWC2" s="134"/>
      <c r="CWD2" s="134"/>
      <c r="CWE2" s="134"/>
      <c r="CWF2" s="134"/>
      <c r="CWG2" s="134"/>
      <c r="CWH2" s="134"/>
      <c r="CWI2" s="134"/>
      <c r="CWJ2" s="134"/>
      <c r="CWK2" s="134"/>
      <c r="CWL2" s="134"/>
      <c r="CWM2" s="134"/>
      <c r="CWN2" s="134"/>
      <c r="CWO2" s="134"/>
      <c r="CWP2" s="134"/>
      <c r="CWQ2" s="134"/>
      <c r="CWR2" s="134"/>
      <c r="CWS2" s="134"/>
      <c r="CWT2" s="134"/>
      <c r="CWU2" s="134"/>
      <c r="CWV2" s="134"/>
      <c r="CWW2" s="134"/>
      <c r="CWX2" s="134"/>
      <c r="CWY2" s="134"/>
      <c r="CWZ2" s="134"/>
      <c r="CXA2" s="134"/>
      <c r="CXB2" s="134"/>
      <c r="CXC2" s="134"/>
      <c r="CXD2" s="134"/>
      <c r="CXE2" s="134"/>
      <c r="CXF2" s="134"/>
      <c r="CXG2" s="134"/>
      <c r="CXH2" s="134"/>
      <c r="CXI2" s="134"/>
      <c r="CXJ2" s="134"/>
      <c r="CXK2" s="134"/>
      <c r="CXL2" s="134"/>
      <c r="CXM2" s="134"/>
      <c r="CXN2" s="134"/>
      <c r="CXO2" s="134"/>
      <c r="CXP2" s="134"/>
      <c r="CXQ2" s="134"/>
      <c r="CXR2" s="134"/>
      <c r="CXS2" s="134"/>
      <c r="CXT2" s="134"/>
      <c r="CXU2" s="134"/>
      <c r="CXV2" s="134"/>
      <c r="CXW2" s="134"/>
      <c r="CXX2" s="134"/>
      <c r="CXY2" s="134"/>
      <c r="CXZ2" s="134"/>
      <c r="CYA2" s="134"/>
      <c r="CYB2" s="134"/>
      <c r="CYC2" s="134"/>
      <c r="CYD2" s="134"/>
      <c r="CYE2" s="134"/>
      <c r="CYF2" s="134"/>
      <c r="CYG2" s="134"/>
      <c r="CYH2" s="134"/>
      <c r="CYI2" s="134"/>
      <c r="CYJ2" s="134"/>
      <c r="CYK2" s="134"/>
      <c r="CYL2" s="134"/>
      <c r="CYM2" s="134"/>
      <c r="CYN2" s="134"/>
      <c r="CYO2" s="134"/>
      <c r="CYP2" s="134"/>
      <c r="CYQ2" s="134"/>
      <c r="CYR2" s="134"/>
      <c r="CYS2" s="134"/>
      <c r="CYT2" s="134"/>
      <c r="CYU2" s="134"/>
      <c r="CYV2" s="134"/>
      <c r="CYW2" s="134"/>
      <c r="CYX2" s="134"/>
      <c r="CYY2" s="134"/>
      <c r="CYZ2" s="134"/>
      <c r="CZA2" s="134"/>
      <c r="CZB2" s="134"/>
      <c r="CZC2" s="134"/>
      <c r="CZD2" s="134"/>
      <c r="CZE2" s="134"/>
      <c r="CZF2" s="134"/>
      <c r="CZG2" s="134"/>
      <c r="CZH2" s="134"/>
      <c r="CZI2" s="134"/>
      <c r="CZJ2" s="134"/>
      <c r="CZK2" s="134"/>
      <c r="CZL2" s="134"/>
      <c r="CZM2" s="134"/>
      <c r="CZN2" s="134"/>
      <c r="CZO2" s="134"/>
      <c r="CZP2" s="134"/>
      <c r="CZQ2" s="134"/>
      <c r="CZR2" s="134"/>
      <c r="CZS2" s="134"/>
      <c r="CZT2" s="134"/>
      <c r="CZU2" s="134"/>
      <c r="CZV2" s="134"/>
      <c r="CZW2" s="134"/>
      <c r="CZX2" s="134"/>
      <c r="CZY2" s="134"/>
      <c r="CZZ2" s="134"/>
      <c r="DAA2" s="134"/>
      <c r="DAB2" s="134"/>
      <c r="DAC2" s="134"/>
      <c r="DAD2" s="134"/>
      <c r="DAE2" s="134"/>
      <c r="DAF2" s="134"/>
      <c r="DAG2" s="134"/>
      <c r="DAH2" s="134"/>
      <c r="DAI2" s="134"/>
      <c r="DAJ2" s="134"/>
      <c r="DAK2" s="134"/>
      <c r="DAL2" s="134"/>
      <c r="DAM2" s="134"/>
      <c r="DAN2" s="134"/>
      <c r="DAO2" s="134"/>
      <c r="DAP2" s="134"/>
      <c r="DAQ2" s="134"/>
      <c r="DAR2" s="134"/>
      <c r="DAS2" s="134"/>
      <c r="DAT2" s="134"/>
      <c r="DAU2" s="134"/>
      <c r="DAV2" s="134"/>
      <c r="DAW2" s="134"/>
      <c r="DAX2" s="134"/>
      <c r="DAY2" s="134"/>
      <c r="DAZ2" s="134"/>
      <c r="DBA2" s="134"/>
      <c r="DBB2" s="134"/>
      <c r="DBC2" s="134"/>
      <c r="DBD2" s="134"/>
      <c r="DBE2" s="134"/>
      <c r="DBF2" s="134"/>
      <c r="DBG2" s="134"/>
      <c r="DBH2" s="134"/>
      <c r="DBI2" s="134"/>
      <c r="DBJ2" s="134"/>
      <c r="DBK2" s="134"/>
      <c r="DBL2" s="134"/>
      <c r="DBM2" s="134"/>
      <c r="DBN2" s="134"/>
      <c r="DBO2" s="134"/>
      <c r="DBP2" s="134"/>
      <c r="DBQ2" s="134"/>
      <c r="DBR2" s="134"/>
      <c r="DBS2" s="134"/>
      <c r="DBT2" s="134"/>
      <c r="DBU2" s="134"/>
      <c r="DBV2" s="134"/>
      <c r="DBW2" s="134"/>
      <c r="DBX2" s="134"/>
      <c r="DBY2" s="134"/>
      <c r="DBZ2" s="134"/>
      <c r="DCA2" s="134"/>
      <c r="DCB2" s="134"/>
      <c r="DCC2" s="134"/>
      <c r="DCD2" s="134"/>
      <c r="DCE2" s="134"/>
      <c r="DCF2" s="134"/>
      <c r="DCG2" s="134"/>
      <c r="DCH2" s="134"/>
      <c r="DCI2" s="134"/>
      <c r="DCJ2" s="134"/>
      <c r="DCK2" s="134"/>
      <c r="DCL2" s="134"/>
      <c r="DCM2" s="134"/>
      <c r="DCN2" s="134"/>
      <c r="DCO2" s="134"/>
      <c r="DCP2" s="134"/>
      <c r="DCQ2" s="134"/>
      <c r="DCR2" s="134"/>
      <c r="DCS2" s="134"/>
      <c r="DCT2" s="134"/>
      <c r="DCU2" s="134"/>
      <c r="DCV2" s="134"/>
      <c r="DCW2" s="134"/>
      <c r="DCX2" s="134"/>
      <c r="DCY2" s="134"/>
      <c r="DCZ2" s="134"/>
      <c r="DDA2" s="134"/>
      <c r="DDB2" s="134"/>
      <c r="DDC2" s="134"/>
      <c r="DDD2" s="134"/>
      <c r="DDE2" s="134"/>
      <c r="DDF2" s="134"/>
      <c r="DDG2" s="134"/>
      <c r="DDH2" s="134"/>
      <c r="DDI2" s="134"/>
      <c r="DDJ2" s="134"/>
      <c r="DDK2" s="134"/>
      <c r="DDL2" s="134"/>
      <c r="DDM2" s="134"/>
      <c r="DDN2" s="134"/>
      <c r="DDO2" s="134"/>
      <c r="DDP2" s="134"/>
      <c r="DDQ2" s="134"/>
      <c r="DDR2" s="134"/>
      <c r="DDS2" s="134"/>
      <c r="DDT2" s="134"/>
      <c r="DDU2" s="134"/>
      <c r="DDV2" s="134"/>
      <c r="DDW2" s="134"/>
      <c r="DDX2" s="134"/>
      <c r="DDY2" s="134"/>
      <c r="DDZ2" s="134"/>
      <c r="DEA2" s="134"/>
      <c r="DEB2" s="134"/>
      <c r="DEC2" s="134"/>
      <c r="DED2" s="134"/>
      <c r="DEE2" s="134"/>
      <c r="DEF2" s="134"/>
      <c r="DEG2" s="134"/>
      <c r="DEH2" s="134"/>
      <c r="DEI2" s="134"/>
      <c r="DEJ2" s="134"/>
      <c r="DEK2" s="134"/>
      <c r="DEL2" s="134"/>
      <c r="DEM2" s="134"/>
      <c r="DEN2" s="134"/>
      <c r="DEO2" s="134"/>
      <c r="DEP2" s="134"/>
      <c r="DEQ2" s="134"/>
      <c r="DER2" s="134"/>
      <c r="DES2" s="134"/>
      <c r="DET2" s="134"/>
      <c r="DEU2" s="134"/>
      <c r="DEV2" s="134"/>
      <c r="DEW2" s="134"/>
      <c r="DEX2" s="134"/>
      <c r="DEY2" s="134"/>
      <c r="DEZ2" s="134"/>
      <c r="DFA2" s="134"/>
      <c r="DFB2" s="134"/>
      <c r="DFC2" s="134"/>
      <c r="DFD2" s="134"/>
      <c r="DFE2" s="134"/>
      <c r="DFF2" s="134"/>
      <c r="DFG2" s="134"/>
      <c r="DFH2" s="134"/>
      <c r="DFI2" s="134"/>
      <c r="DFJ2" s="134"/>
      <c r="DFK2" s="134"/>
      <c r="DFL2" s="134"/>
      <c r="DFM2" s="134"/>
      <c r="DFN2" s="134"/>
      <c r="DFO2" s="134"/>
      <c r="DFP2" s="134"/>
      <c r="DFQ2" s="134"/>
      <c r="DFR2" s="134"/>
      <c r="DFS2" s="134"/>
      <c r="DFT2" s="134"/>
      <c r="DFU2" s="134"/>
      <c r="DFV2" s="134"/>
      <c r="DFW2" s="134"/>
      <c r="DFX2" s="134"/>
      <c r="DFY2" s="134"/>
      <c r="DFZ2" s="134"/>
      <c r="DGA2" s="134"/>
      <c r="DGB2" s="134"/>
      <c r="DGC2" s="134"/>
      <c r="DGD2" s="134"/>
      <c r="DGE2" s="134"/>
      <c r="DGF2" s="134"/>
      <c r="DGG2" s="134"/>
      <c r="DGH2" s="134"/>
      <c r="DGI2" s="134"/>
      <c r="DGJ2" s="134"/>
      <c r="DGK2" s="134"/>
      <c r="DGL2" s="134"/>
      <c r="DGM2" s="134"/>
      <c r="DGN2" s="134"/>
      <c r="DGO2" s="134"/>
      <c r="DGP2" s="134"/>
      <c r="DGQ2" s="134"/>
      <c r="DGR2" s="134"/>
      <c r="DGS2" s="134"/>
      <c r="DGT2" s="134"/>
      <c r="DGU2" s="134"/>
      <c r="DGV2" s="134"/>
      <c r="DGW2" s="134"/>
      <c r="DGX2" s="134"/>
      <c r="DGY2" s="134"/>
      <c r="DGZ2" s="134"/>
      <c r="DHA2" s="134"/>
      <c r="DHB2" s="134"/>
      <c r="DHC2" s="134"/>
      <c r="DHD2" s="134"/>
      <c r="DHE2" s="134"/>
      <c r="DHF2" s="134"/>
      <c r="DHG2" s="134"/>
      <c r="DHH2" s="134"/>
      <c r="DHI2" s="134"/>
      <c r="DHJ2" s="134"/>
      <c r="DHK2" s="134"/>
      <c r="DHL2" s="134"/>
      <c r="DHM2" s="134"/>
      <c r="DHN2" s="134"/>
      <c r="DHO2" s="134"/>
      <c r="DHP2" s="134"/>
      <c r="DHQ2" s="134"/>
      <c r="DHR2" s="134"/>
      <c r="DHS2" s="134"/>
      <c r="DHT2" s="134"/>
      <c r="DHU2" s="134"/>
      <c r="DHV2" s="134"/>
      <c r="DHW2" s="134"/>
      <c r="DHX2" s="134"/>
      <c r="DHY2" s="134"/>
      <c r="DHZ2" s="134"/>
      <c r="DIA2" s="134"/>
      <c r="DIB2" s="134"/>
      <c r="DIC2" s="134"/>
      <c r="DID2" s="134"/>
      <c r="DIE2" s="134"/>
      <c r="DIF2" s="134"/>
      <c r="DIG2" s="134"/>
      <c r="DIH2" s="134"/>
      <c r="DII2" s="134"/>
      <c r="DIJ2" s="134"/>
      <c r="DIK2" s="134"/>
      <c r="DIL2" s="134"/>
      <c r="DIM2" s="134"/>
      <c r="DIN2" s="134"/>
      <c r="DIO2" s="134"/>
      <c r="DIP2" s="134"/>
      <c r="DIQ2" s="134"/>
      <c r="DIR2" s="134"/>
      <c r="DIS2" s="134"/>
      <c r="DIT2" s="134"/>
      <c r="DIU2" s="134"/>
      <c r="DIV2" s="134"/>
      <c r="DIW2" s="134"/>
      <c r="DIX2" s="134"/>
      <c r="DIY2" s="134"/>
      <c r="DIZ2" s="134"/>
      <c r="DJA2" s="134"/>
      <c r="DJB2" s="134"/>
      <c r="DJC2" s="134"/>
      <c r="DJD2" s="134"/>
      <c r="DJE2" s="134"/>
      <c r="DJF2" s="134"/>
      <c r="DJG2" s="134"/>
      <c r="DJH2" s="134"/>
      <c r="DJI2" s="134"/>
      <c r="DJJ2" s="134"/>
      <c r="DJK2" s="134"/>
      <c r="DJL2" s="134"/>
      <c r="DJM2" s="134"/>
      <c r="DJN2" s="134"/>
      <c r="DJO2" s="134"/>
      <c r="DJP2" s="134"/>
      <c r="DJQ2" s="134"/>
      <c r="DJR2" s="134"/>
      <c r="DJS2" s="134"/>
      <c r="DJT2" s="134"/>
      <c r="DJU2" s="134"/>
      <c r="DJV2" s="134"/>
      <c r="DJW2" s="134"/>
      <c r="DJX2" s="134"/>
      <c r="DJY2" s="134"/>
      <c r="DJZ2" s="134"/>
      <c r="DKA2" s="134"/>
      <c r="DKB2" s="134"/>
      <c r="DKC2" s="134"/>
      <c r="DKD2" s="134"/>
      <c r="DKE2" s="134"/>
      <c r="DKF2" s="134"/>
      <c r="DKG2" s="134"/>
      <c r="DKH2" s="134"/>
      <c r="DKI2" s="134"/>
      <c r="DKJ2" s="134"/>
      <c r="DKK2" s="134"/>
      <c r="DKL2" s="134"/>
      <c r="DKM2" s="134"/>
      <c r="DKN2" s="134"/>
      <c r="DKO2" s="134"/>
      <c r="DKP2" s="134"/>
      <c r="DKQ2" s="134"/>
      <c r="DKR2" s="134"/>
      <c r="DKS2" s="134"/>
      <c r="DKT2" s="134"/>
      <c r="DKU2" s="134"/>
      <c r="DKV2" s="134"/>
      <c r="DKW2" s="134"/>
      <c r="DKX2" s="134"/>
      <c r="DKY2" s="134"/>
      <c r="DKZ2" s="134"/>
      <c r="DLA2" s="134"/>
      <c r="DLB2" s="134"/>
      <c r="DLC2" s="134"/>
      <c r="DLD2" s="134"/>
      <c r="DLE2" s="134"/>
      <c r="DLF2" s="134"/>
      <c r="DLG2" s="134"/>
      <c r="DLH2" s="134"/>
      <c r="DLI2" s="134"/>
      <c r="DLJ2" s="134"/>
      <c r="DLK2" s="134"/>
      <c r="DLL2" s="134"/>
      <c r="DLM2" s="134"/>
      <c r="DLN2" s="134"/>
      <c r="DLO2" s="134"/>
      <c r="DLP2" s="134"/>
      <c r="DLQ2" s="134"/>
      <c r="DLR2" s="134"/>
      <c r="DLS2" s="134"/>
      <c r="DLT2" s="134"/>
      <c r="DLU2" s="134"/>
      <c r="DLV2" s="134"/>
      <c r="DLW2" s="134"/>
      <c r="DLX2" s="134"/>
      <c r="DLY2" s="134"/>
      <c r="DLZ2" s="134"/>
      <c r="DMA2" s="134"/>
      <c r="DMB2" s="134"/>
      <c r="DMC2" s="134"/>
      <c r="DMD2" s="134"/>
      <c r="DME2" s="134"/>
      <c r="DMF2" s="134"/>
      <c r="DMG2" s="134"/>
      <c r="DMH2" s="134"/>
      <c r="DMI2" s="134"/>
      <c r="DMJ2" s="134"/>
      <c r="DMK2" s="134"/>
      <c r="DML2" s="134"/>
      <c r="DMM2" s="134"/>
      <c r="DMN2" s="134"/>
      <c r="DMO2" s="134"/>
      <c r="DMP2" s="134"/>
      <c r="DMQ2" s="134"/>
      <c r="DMR2" s="134"/>
      <c r="DMS2" s="134"/>
      <c r="DMT2" s="134"/>
      <c r="DMU2" s="134"/>
      <c r="DMV2" s="134"/>
      <c r="DMW2" s="134"/>
      <c r="DMX2" s="134"/>
      <c r="DMY2" s="134"/>
      <c r="DMZ2" s="134"/>
      <c r="DNA2" s="134"/>
      <c r="DNB2" s="134"/>
      <c r="DNC2" s="134"/>
      <c r="DND2" s="134"/>
      <c r="DNE2" s="134"/>
      <c r="DNF2" s="134"/>
      <c r="DNG2" s="134"/>
      <c r="DNH2" s="134"/>
      <c r="DNI2" s="134"/>
      <c r="DNJ2" s="134"/>
      <c r="DNK2" s="134"/>
      <c r="DNL2" s="134"/>
      <c r="DNM2" s="134"/>
      <c r="DNN2" s="134"/>
      <c r="DNO2" s="134"/>
      <c r="DNP2" s="134"/>
      <c r="DNQ2" s="134"/>
      <c r="DNR2" s="134"/>
      <c r="DNS2" s="134"/>
      <c r="DNT2" s="134"/>
      <c r="DNU2" s="134"/>
      <c r="DNV2" s="134"/>
      <c r="DNW2" s="134"/>
      <c r="DNX2" s="134"/>
      <c r="DNY2" s="134"/>
      <c r="DNZ2" s="134"/>
      <c r="DOA2" s="134"/>
      <c r="DOB2" s="134"/>
      <c r="DOC2" s="134"/>
      <c r="DOD2" s="134"/>
      <c r="DOE2" s="134"/>
      <c r="DOF2" s="134"/>
      <c r="DOG2" s="134"/>
      <c r="DOH2" s="134"/>
      <c r="DOI2" s="134"/>
      <c r="DOJ2" s="134"/>
      <c r="DOK2" s="134"/>
      <c r="DOL2" s="134"/>
      <c r="DOM2" s="134"/>
      <c r="DON2" s="134"/>
      <c r="DOO2" s="134"/>
      <c r="DOP2" s="134"/>
      <c r="DOQ2" s="134"/>
      <c r="DOR2" s="134"/>
      <c r="DOS2" s="134"/>
      <c r="DOT2" s="134"/>
      <c r="DOU2" s="134"/>
      <c r="DOV2" s="134"/>
      <c r="DOW2" s="134"/>
      <c r="DOX2" s="134"/>
      <c r="DOY2" s="134"/>
      <c r="DOZ2" s="134"/>
      <c r="DPA2" s="134"/>
      <c r="DPB2" s="134"/>
      <c r="DPC2" s="134"/>
      <c r="DPD2" s="134"/>
      <c r="DPE2" s="134"/>
      <c r="DPF2" s="134"/>
      <c r="DPG2" s="134"/>
      <c r="DPH2" s="134"/>
      <c r="DPI2" s="134"/>
      <c r="DPJ2" s="134"/>
      <c r="DPK2" s="134"/>
      <c r="DPL2" s="134"/>
      <c r="DPM2" s="134"/>
      <c r="DPN2" s="134"/>
      <c r="DPO2" s="134"/>
      <c r="DPP2" s="134"/>
      <c r="DPQ2" s="134"/>
      <c r="DPR2" s="134"/>
      <c r="DPS2" s="134"/>
      <c r="DPT2" s="134"/>
      <c r="DPU2" s="134"/>
      <c r="DPV2" s="134"/>
      <c r="DPW2" s="134"/>
      <c r="DPX2" s="134"/>
      <c r="DPY2" s="134"/>
      <c r="DPZ2" s="134"/>
      <c r="DQA2" s="134"/>
      <c r="DQB2" s="134"/>
      <c r="DQC2" s="134"/>
      <c r="DQD2" s="134"/>
      <c r="DQE2" s="134"/>
      <c r="DQF2" s="134"/>
      <c r="DQG2" s="134"/>
      <c r="DQH2" s="134"/>
      <c r="DQI2" s="134"/>
      <c r="DQJ2" s="134"/>
      <c r="DQK2" s="134"/>
      <c r="DQL2" s="134"/>
      <c r="DQM2" s="134"/>
      <c r="DQN2" s="134"/>
      <c r="DQO2" s="134"/>
      <c r="DQP2" s="134"/>
      <c r="DQQ2" s="134"/>
      <c r="DQR2" s="134"/>
      <c r="DQS2" s="134"/>
      <c r="DQT2" s="134"/>
      <c r="DQU2" s="134"/>
      <c r="DQV2" s="134"/>
      <c r="DQW2" s="134"/>
      <c r="DQX2" s="134"/>
      <c r="DQY2" s="134"/>
      <c r="DQZ2" s="134"/>
      <c r="DRA2" s="134"/>
      <c r="DRB2" s="134"/>
      <c r="DRC2" s="134"/>
      <c r="DRD2" s="134"/>
      <c r="DRE2" s="134"/>
      <c r="DRF2" s="134"/>
      <c r="DRG2" s="134"/>
      <c r="DRH2" s="134"/>
      <c r="DRI2" s="134"/>
      <c r="DRJ2" s="134"/>
      <c r="DRK2" s="134"/>
      <c r="DRL2" s="134"/>
      <c r="DRM2" s="134"/>
      <c r="DRN2" s="134"/>
      <c r="DRO2" s="134"/>
      <c r="DRP2" s="134"/>
      <c r="DRQ2" s="134"/>
      <c r="DRR2" s="134"/>
      <c r="DRS2" s="134"/>
      <c r="DRT2" s="134"/>
      <c r="DRU2" s="134"/>
      <c r="DRV2" s="134"/>
      <c r="DRW2" s="134"/>
      <c r="DRX2" s="134"/>
      <c r="DRY2" s="134"/>
      <c r="DRZ2" s="134"/>
      <c r="DSA2" s="134"/>
      <c r="DSB2" s="134"/>
      <c r="DSC2" s="134"/>
      <c r="DSD2" s="134"/>
      <c r="DSE2" s="134"/>
      <c r="DSF2" s="134"/>
      <c r="DSG2" s="134"/>
      <c r="DSH2" s="134"/>
      <c r="DSI2" s="134"/>
      <c r="DSJ2" s="134"/>
      <c r="DSK2" s="134"/>
      <c r="DSL2" s="134"/>
      <c r="DSM2" s="134"/>
      <c r="DSN2" s="134"/>
      <c r="DSO2" s="134"/>
      <c r="DSP2" s="134"/>
      <c r="DSQ2" s="134"/>
      <c r="DSR2" s="134"/>
      <c r="DSS2" s="134"/>
      <c r="DST2" s="134"/>
      <c r="DSU2" s="134"/>
      <c r="DSV2" s="134"/>
      <c r="DSW2" s="134"/>
      <c r="DSX2" s="134"/>
      <c r="DSY2" s="134"/>
      <c r="DSZ2" s="134"/>
      <c r="DTA2" s="134"/>
      <c r="DTB2" s="134"/>
      <c r="DTC2" s="134"/>
      <c r="DTD2" s="134"/>
      <c r="DTE2" s="134"/>
      <c r="DTF2" s="134"/>
      <c r="DTG2" s="134"/>
      <c r="DTH2" s="134"/>
      <c r="DTI2" s="134"/>
      <c r="DTJ2" s="134"/>
      <c r="DTK2" s="134"/>
      <c r="DTL2" s="134"/>
      <c r="DTM2" s="134"/>
      <c r="DTN2" s="134"/>
      <c r="DTO2" s="134"/>
      <c r="DTP2" s="134"/>
      <c r="DTQ2" s="134"/>
      <c r="DTR2" s="134"/>
      <c r="DTS2" s="134"/>
      <c r="DTT2" s="134"/>
      <c r="DTU2" s="134"/>
      <c r="DTV2" s="134"/>
      <c r="DTW2" s="134"/>
      <c r="DTX2" s="134"/>
      <c r="DTY2" s="134"/>
      <c r="DTZ2" s="134"/>
      <c r="DUA2" s="134"/>
      <c r="DUB2" s="134"/>
      <c r="DUC2" s="134"/>
      <c r="DUD2" s="134"/>
      <c r="DUE2" s="134"/>
      <c r="DUF2" s="134"/>
      <c r="DUG2" s="134"/>
      <c r="DUH2" s="134"/>
      <c r="DUI2" s="134"/>
      <c r="DUJ2" s="134"/>
      <c r="DUK2" s="134"/>
      <c r="DUL2" s="134"/>
      <c r="DUM2" s="134"/>
      <c r="DUN2" s="134"/>
      <c r="DUO2" s="134"/>
      <c r="DUP2" s="134"/>
      <c r="DUQ2" s="134"/>
      <c r="DUR2" s="134"/>
      <c r="DUS2" s="134"/>
      <c r="DUT2" s="134"/>
      <c r="DUU2" s="134"/>
      <c r="DUV2" s="134"/>
      <c r="DUW2" s="134"/>
      <c r="DUX2" s="134"/>
      <c r="DUY2" s="134"/>
      <c r="DUZ2" s="134"/>
      <c r="DVA2" s="134"/>
      <c r="DVB2" s="134"/>
      <c r="DVC2" s="134"/>
      <c r="DVD2" s="134"/>
      <c r="DVE2" s="134"/>
      <c r="DVF2" s="134"/>
      <c r="DVG2" s="134"/>
      <c r="DVH2" s="134"/>
      <c r="DVI2" s="134"/>
      <c r="DVJ2" s="134"/>
      <c r="DVK2" s="134"/>
      <c r="DVL2" s="134"/>
      <c r="DVM2" s="134"/>
      <c r="DVN2" s="134"/>
      <c r="DVO2" s="134"/>
      <c r="DVP2" s="134"/>
      <c r="DVQ2" s="134"/>
      <c r="DVR2" s="134"/>
      <c r="DVS2" s="134"/>
      <c r="DVT2" s="134"/>
      <c r="DVU2" s="134"/>
      <c r="DVV2" s="134"/>
      <c r="DVW2" s="134"/>
      <c r="DVX2" s="134"/>
      <c r="DVY2" s="134"/>
      <c r="DVZ2" s="134"/>
      <c r="DWA2" s="134"/>
      <c r="DWB2" s="134"/>
      <c r="DWC2" s="134"/>
      <c r="DWD2" s="134"/>
      <c r="DWE2" s="134"/>
      <c r="DWF2" s="134"/>
      <c r="DWG2" s="134"/>
      <c r="DWH2" s="134"/>
      <c r="DWI2" s="134"/>
      <c r="DWJ2" s="134"/>
      <c r="DWK2" s="134"/>
      <c r="DWL2" s="134"/>
      <c r="DWM2" s="134"/>
      <c r="DWN2" s="134"/>
      <c r="DWO2" s="134"/>
      <c r="DWP2" s="134"/>
      <c r="DWQ2" s="134"/>
      <c r="DWR2" s="134"/>
      <c r="DWS2" s="134"/>
      <c r="DWT2" s="134"/>
      <c r="DWU2" s="134"/>
      <c r="DWV2" s="134"/>
      <c r="DWW2" s="134"/>
      <c r="DWX2" s="134"/>
      <c r="DWY2" s="134"/>
      <c r="DWZ2" s="134"/>
      <c r="DXA2" s="134"/>
      <c r="DXB2" s="134"/>
      <c r="DXC2" s="134"/>
      <c r="DXD2" s="134"/>
      <c r="DXE2" s="134"/>
      <c r="DXF2" s="134"/>
      <c r="DXG2" s="134"/>
      <c r="DXH2" s="134"/>
      <c r="DXI2" s="134"/>
      <c r="DXJ2" s="134"/>
      <c r="DXK2" s="134"/>
      <c r="DXL2" s="134"/>
      <c r="DXM2" s="134"/>
      <c r="DXN2" s="134"/>
      <c r="DXO2" s="134"/>
      <c r="DXP2" s="134"/>
      <c r="DXQ2" s="134"/>
      <c r="DXR2" s="134"/>
      <c r="DXS2" s="134"/>
      <c r="DXT2" s="134"/>
      <c r="DXU2" s="134"/>
      <c r="DXV2" s="134"/>
      <c r="DXW2" s="134"/>
      <c r="DXX2" s="134"/>
      <c r="DXY2" s="134"/>
      <c r="DXZ2" s="134"/>
      <c r="DYA2" s="134"/>
      <c r="DYB2" s="134"/>
      <c r="DYC2" s="134"/>
      <c r="DYD2" s="134"/>
      <c r="DYE2" s="134"/>
      <c r="DYF2" s="134"/>
      <c r="DYG2" s="134"/>
      <c r="DYH2" s="134"/>
      <c r="DYI2" s="134"/>
      <c r="DYJ2" s="134"/>
      <c r="DYK2" s="134"/>
      <c r="DYL2" s="134"/>
      <c r="DYM2" s="134"/>
      <c r="DYN2" s="134"/>
      <c r="DYO2" s="134"/>
      <c r="DYP2" s="134"/>
      <c r="DYQ2" s="134"/>
      <c r="DYR2" s="134"/>
      <c r="DYS2" s="134"/>
      <c r="DYT2" s="134"/>
      <c r="DYU2" s="134"/>
      <c r="DYV2" s="134"/>
      <c r="DYW2" s="134"/>
      <c r="DYX2" s="134"/>
      <c r="DYY2" s="134"/>
      <c r="DYZ2" s="134"/>
      <c r="DZA2" s="134"/>
      <c r="DZB2" s="134"/>
      <c r="DZC2" s="134"/>
      <c r="DZD2" s="134"/>
      <c r="DZE2" s="134"/>
      <c r="DZF2" s="134"/>
      <c r="DZG2" s="134"/>
      <c r="DZH2" s="134"/>
      <c r="DZI2" s="134"/>
      <c r="DZJ2" s="134"/>
      <c r="DZK2" s="134"/>
      <c r="DZL2" s="134"/>
      <c r="DZM2" s="134"/>
      <c r="DZN2" s="134"/>
      <c r="DZO2" s="134"/>
      <c r="DZP2" s="134"/>
      <c r="DZQ2" s="134"/>
      <c r="DZR2" s="134"/>
      <c r="DZS2" s="134"/>
      <c r="DZT2" s="134"/>
      <c r="DZU2" s="134"/>
      <c r="DZV2" s="134"/>
      <c r="DZW2" s="134"/>
      <c r="DZX2" s="134"/>
      <c r="DZY2" s="134"/>
      <c r="DZZ2" s="134"/>
      <c r="EAA2" s="134"/>
      <c r="EAB2" s="134"/>
      <c r="EAC2" s="134"/>
      <c r="EAD2" s="134"/>
      <c r="EAE2" s="134"/>
      <c r="EAF2" s="134"/>
      <c r="EAG2" s="134"/>
      <c r="EAH2" s="134"/>
      <c r="EAI2" s="134"/>
      <c r="EAJ2" s="134"/>
      <c r="EAK2" s="134"/>
      <c r="EAL2" s="134"/>
      <c r="EAM2" s="134"/>
      <c r="EAN2" s="134"/>
      <c r="EAO2" s="134"/>
      <c r="EAP2" s="134"/>
      <c r="EAQ2" s="134"/>
      <c r="EAR2" s="134"/>
      <c r="EAS2" s="134"/>
      <c r="EAT2" s="134"/>
      <c r="EAU2" s="134"/>
      <c r="EAV2" s="134"/>
      <c r="EAW2" s="134"/>
      <c r="EAX2" s="134"/>
      <c r="EAY2" s="134"/>
      <c r="EAZ2" s="134"/>
      <c r="EBA2" s="134"/>
      <c r="EBB2" s="134"/>
      <c r="EBC2" s="134"/>
      <c r="EBD2" s="134"/>
      <c r="EBE2" s="134"/>
      <c r="EBF2" s="134"/>
      <c r="EBG2" s="134"/>
      <c r="EBH2" s="134"/>
      <c r="EBI2" s="134"/>
      <c r="EBJ2" s="134"/>
      <c r="EBK2" s="134"/>
      <c r="EBL2" s="134"/>
      <c r="EBM2" s="134"/>
      <c r="EBN2" s="134"/>
      <c r="EBO2" s="134"/>
      <c r="EBP2" s="134"/>
      <c r="EBQ2" s="134"/>
      <c r="EBR2" s="134"/>
      <c r="EBS2" s="134"/>
      <c r="EBT2" s="134"/>
      <c r="EBU2" s="134"/>
      <c r="EBV2" s="134"/>
      <c r="EBW2" s="134"/>
      <c r="EBX2" s="134"/>
      <c r="EBY2" s="134"/>
      <c r="EBZ2" s="134"/>
      <c r="ECA2" s="134"/>
      <c r="ECB2" s="134"/>
      <c r="ECC2" s="134"/>
      <c r="ECD2" s="134"/>
      <c r="ECE2" s="134"/>
      <c r="ECF2" s="134"/>
      <c r="ECG2" s="134"/>
      <c r="ECH2" s="134"/>
      <c r="ECI2" s="134"/>
      <c r="ECJ2" s="134"/>
      <c r="ECK2" s="134"/>
      <c r="ECL2" s="134"/>
      <c r="ECM2" s="134"/>
      <c r="ECN2" s="134"/>
      <c r="ECO2" s="134"/>
      <c r="ECP2" s="134"/>
      <c r="ECQ2" s="134"/>
      <c r="ECR2" s="134"/>
      <c r="ECS2" s="134"/>
      <c r="ECT2" s="134"/>
      <c r="ECU2" s="134"/>
      <c r="ECV2" s="134"/>
      <c r="ECW2" s="134"/>
      <c r="ECX2" s="134"/>
      <c r="ECY2" s="134"/>
      <c r="ECZ2" s="134"/>
      <c r="EDA2" s="134"/>
      <c r="EDB2" s="134"/>
      <c r="EDC2" s="134"/>
      <c r="EDD2" s="134"/>
      <c r="EDE2" s="134"/>
      <c r="EDF2" s="134"/>
      <c r="EDG2" s="134"/>
      <c r="EDH2" s="134"/>
      <c r="EDI2" s="134"/>
      <c r="EDJ2" s="134"/>
      <c r="EDK2" s="134"/>
      <c r="EDL2" s="134"/>
      <c r="EDM2" s="134"/>
      <c r="EDN2" s="134"/>
      <c r="EDO2" s="134"/>
      <c r="EDP2" s="134"/>
      <c r="EDQ2" s="134"/>
      <c r="EDR2" s="134"/>
      <c r="EDS2" s="134"/>
      <c r="EDT2" s="134"/>
      <c r="EDU2" s="134"/>
      <c r="EDV2" s="134"/>
      <c r="EDW2" s="134"/>
      <c r="EDX2" s="134"/>
      <c r="EDY2" s="134"/>
      <c r="EDZ2" s="134"/>
      <c r="EEA2" s="134"/>
      <c r="EEB2" s="134"/>
      <c r="EEC2" s="134"/>
      <c r="EED2" s="134"/>
      <c r="EEE2" s="134"/>
      <c r="EEF2" s="134"/>
      <c r="EEG2" s="134"/>
      <c r="EEH2" s="134"/>
      <c r="EEI2" s="134"/>
      <c r="EEJ2" s="134"/>
      <c r="EEK2" s="134"/>
      <c r="EEL2" s="134"/>
      <c r="EEM2" s="134"/>
      <c r="EEN2" s="134"/>
      <c r="EEO2" s="134"/>
      <c r="EEP2" s="134"/>
      <c r="EEQ2" s="134"/>
      <c r="EER2" s="134"/>
      <c r="EES2" s="134"/>
      <c r="EET2" s="134"/>
      <c r="EEU2" s="134"/>
      <c r="EEV2" s="134"/>
      <c r="EEW2" s="134"/>
      <c r="EEX2" s="134"/>
      <c r="EEY2" s="134"/>
      <c r="EEZ2" s="134"/>
      <c r="EFA2" s="134"/>
      <c r="EFB2" s="134"/>
      <c r="EFC2" s="134"/>
      <c r="EFD2" s="134"/>
      <c r="EFE2" s="134"/>
      <c r="EFF2" s="134"/>
      <c r="EFG2" s="134"/>
      <c r="EFH2" s="134"/>
      <c r="EFI2" s="134"/>
      <c r="EFJ2" s="134"/>
      <c r="EFK2" s="134"/>
      <c r="EFL2" s="134"/>
      <c r="EFM2" s="134"/>
      <c r="EFN2" s="134"/>
      <c r="EFO2" s="134"/>
      <c r="EFP2" s="134"/>
      <c r="EFQ2" s="134"/>
      <c r="EFR2" s="134"/>
      <c r="EFS2" s="134"/>
      <c r="EFT2" s="134"/>
      <c r="EFU2" s="134"/>
      <c r="EFV2" s="134"/>
      <c r="EFW2" s="134"/>
      <c r="EFX2" s="134"/>
      <c r="EFY2" s="134"/>
      <c r="EFZ2" s="134"/>
      <c r="EGA2" s="134"/>
      <c r="EGB2" s="134"/>
      <c r="EGC2" s="134"/>
      <c r="EGD2" s="134"/>
      <c r="EGE2" s="134"/>
      <c r="EGF2" s="134"/>
      <c r="EGG2" s="134"/>
      <c r="EGH2" s="134"/>
      <c r="EGI2" s="134"/>
      <c r="EGJ2" s="134"/>
      <c r="EGK2" s="134"/>
      <c r="EGL2" s="134"/>
      <c r="EGM2" s="134"/>
      <c r="EGN2" s="134"/>
      <c r="EGO2" s="134"/>
      <c r="EGP2" s="134"/>
      <c r="EGQ2" s="134"/>
      <c r="EGR2" s="134"/>
      <c r="EGS2" s="134"/>
      <c r="EGT2" s="134"/>
      <c r="EGU2" s="134"/>
      <c r="EGV2" s="134"/>
      <c r="EGW2" s="134"/>
      <c r="EGX2" s="134"/>
      <c r="EGY2" s="134"/>
      <c r="EGZ2" s="134"/>
      <c r="EHA2" s="134"/>
      <c r="EHB2" s="134"/>
      <c r="EHC2" s="134"/>
      <c r="EHD2" s="134"/>
      <c r="EHE2" s="134"/>
      <c r="EHF2" s="134"/>
      <c r="EHG2" s="134"/>
      <c r="EHH2" s="134"/>
      <c r="EHI2" s="134"/>
      <c r="EHJ2" s="134"/>
      <c r="EHK2" s="134"/>
      <c r="EHL2" s="134"/>
      <c r="EHM2" s="134"/>
      <c r="EHN2" s="134"/>
      <c r="EHO2" s="134"/>
      <c r="EHP2" s="134"/>
      <c r="EHQ2" s="134"/>
      <c r="EHR2" s="134"/>
      <c r="EHS2" s="134"/>
      <c r="EHT2" s="134"/>
      <c r="EHU2" s="134"/>
      <c r="EHV2" s="134"/>
      <c r="EHW2" s="134"/>
      <c r="EHX2" s="134"/>
      <c r="EHY2" s="134"/>
      <c r="EHZ2" s="134"/>
      <c r="EIA2" s="134"/>
      <c r="EIB2" s="134"/>
      <c r="EIC2" s="134"/>
      <c r="EID2" s="134"/>
      <c r="EIE2" s="134"/>
      <c r="EIF2" s="134"/>
      <c r="EIG2" s="134"/>
      <c r="EIH2" s="134"/>
      <c r="EII2" s="134"/>
      <c r="EIJ2" s="134"/>
      <c r="EIK2" s="134"/>
      <c r="EIL2" s="134"/>
      <c r="EIM2" s="134"/>
      <c r="EIN2" s="134"/>
      <c r="EIO2" s="134"/>
      <c r="EIP2" s="134"/>
      <c r="EIQ2" s="134"/>
      <c r="EIR2" s="134"/>
      <c r="EIS2" s="134"/>
      <c r="EIT2" s="134"/>
      <c r="EIU2" s="134"/>
      <c r="EIV2" s="134"/>
      <c r="EIW2" s="134"/>
      <c r="EIX2" s="134"/>
      <c r="EIY2" s="134"/>
      <c r="EIZ2" s="134"/>
      <c r="EJA2" s="134"/>
      <c r="EJB2" s="134"/>
      <c r="EJC2" s="134"/>
      <c r="EJD2" s="134"/>
      <c r="EJE2" s="134"/>
      <c r="EJF2" s="134"/>
      <c r="EJG2" s="134"/>
      <c r="EJH2" s="134"/>
      <c r="EJI2" s="134"/>
      <c r="EJJ2" s="134"/>
      <c r="EJK2" s="134"/>
      <c r="EJL2" s="134"/>
      <c r="EJM2" s="134"/>
      <c r="EJN2" s="134"/>
      <c r="EJO2" s="134"/>
      <c r="EJP2" s="134"/>
      <c r="EJQ2" s="134"/>
      <c r="EJR2" s="134"/>
      <c r="EJS2" s="134"/>
      <c r="EJT2" s="134"/>
      <c r="EJU2" s="134"/>
      <c r="EJV2" s="134"/>
      <c r="EJW2" s="134"/>
      <c r="EJX2" s="134"/>
      <c r="EJY2" s="134"/>
      <c r="EJZ2" s="134"/>
      <c r="EKA2" s="134"/>
      <c r="EKB2" s="134"/>
      <c r="EKC2" s="134"/>
      <c r="EKD2" s="134"/>
      <c r="EKE2" s="134"/>
      <c r="EKF2" s="134"/>
      <c r="EKG2" s="134"/>
      <c r="EKH2" s="134"/>
      <c r="EKI2" s="134"/>
      <c r="EKJ2" s="134"/>
      <c r="EKK2" s="134"/>
      <c r="EKL2" s="134"/>
      <c r="EKM2" s="134"/>
      <c r="EKN2" s="134"/>
      <c r="EKO2" s="134"/>
      <c r="EKP2" s="134"/>
      <c r="EKQ2" s="134"/>
      <c r="EKR2" s="134"/>
      <c r="EKS2" s="134"/>
      <c r="EKT2" s="134"/>
      <c r="EKU2" s="134"/>
      <c r="EKV2" s="134"/>
      <c r="EKW2" s="134"/>
      <c r="EKX2" s="134"/>
      <c r="EKY2" s="134"/>
      <c r="EKZ2" s="134"/>
      <c r="ELA2" s="134"/>
      <c r="ELB2" s="134"/>
      <c r="ELC2" s="134"/>
      <c r="ELD2" s="134"/>
      <c r="ELE2" s="134"/>
      <c r="ELF2" s="134"/>
      <c r="ELG2" s="134"/>
      <c r="ELH2" s="134"/>
      <c r="ELI2" s="134"/>
      <c r="ELJ2" s="134"/>
      <c r="ELK2" s="134"/>
      <c r="ELL2" s="134"/>
      <c r="ELM2" s="134"/>
      <c r="ELN2" s="134"/>
      <c r="ELO2" s="134"/>
      <c r="ELP2" s="134"/>
      <c r="ELQ2" s="134"/>
      <c r="ELR2" s="134"/>
      <c r="ELS2" s="134"/>
      <c r="ELT2" s="134"/>
      <c r="ELU2" s="134"/>
      <c r="ELV2" s="134"/>
      <c r="ELW2" s="134"/>
      <c r="ELX2" s="134"/>
      <c r="ELY2" s="134"/>
      <c r="ELZ2" s="134"/>
      <c r="EMA2" s="134"/>
      <c r="EMB2" s="134"/>
      <c r="EMC2" s="134"/>
      <c r="EMD2" s="134"/>
      <c r="EME2" s="134"/>
      <c r="EMF2" s="134"/>
      <c r="EMG2" s="134"/>
      <c r="EMH2" s="134"/>
      <c r="EMI2" s="134"/>
      <c r="EMJ2" s="134"/>
      <c r="EMK2" s="134"/>
      <c r="EML2" s="134"/>
      <c r="EMM2" s="134"/>
      <c r="EMN2" s="134"/>
      <c r="EMO2" s="134"/>
      <c r="EMP2" s="134"/>
      <c r="EMQ2" s="134"/>
      <c r="EMR2" s="134"/>
      <c r="EMS2" s="134"/>
      <c r="EMT2" s="134"/>
      <c r="EMU2" s="134"/>
      <c r="EMV2" s="134"/>
      <c r="EMW2" s="134"/>
      <c r="EMX2" s="134"/>
      <c r="EMY2" s="134"/>
      <c r="EMZ2" s="134"/>
      <c r="ENA2" s="134"/>
      <c r="ENB2" s="134"/>
      <c r="ENC2" s="134"/>
      <c r="END2" s="134"/>
      <c r="ENE2" s="134"/>
      <c r="ENF2" s="134"/>
      <c r="ENG2" s="134"/>
      <c r="ENH2" s="134"/>
      <c r="ENI2" s="134"/>
      <c r="ENJ2" s="134"/>
      <c r="ENK2" s="134"/>
      <c r="ENL2" s="134"/>
      <c r="ENM2" s="134"/>
      <c r="ENN2" s="134"/>
      <c r="ENO2" s="134"/>
      <c r="ENP2" s="134"/>
      <c r="ENQ2" s="134"/>
      <c r="ENR2" s="134"/>
      <c r="ENS2" s="134"/>
      <c r="ENT2" s="134"/>
      <c r="ENU2" s="134"/>
      <c r="ENV2" s="134"/>
      <c r="ENW2" s="134"/>
      <c r="ENX2" s="134"/>
      <c r="ENY2" s="134"/>
      <c r="ENZ2" s="134"/>
      <c r="EOA2" s="134"/>
      <c r="EOB2" s="134"/>
      <c r="EOC2" s="134"/>
      <c r="EOD2" s="134"/>
      <c r="EOE2" s="134"/>
      <c r="EOF2" s="134"/>
      <c r="EOG2" s="134"/>
      <c r="EOH2" s="134"/>
      <c r="EOI2" s="134"/>
      <c r="EOJ2" s="134"/>
      <c r="EOK2" s="134"/>
      <c r="EOL2" s="134"/>
      <c r="EOM2" s="134"/>
      <c r="EON2" s="134"/>
      <c r="EOO2" s="134"/>
      <c r="EOP2" s="134"/>
      <c r="EOQ2" s="134"/>
      <c r="EOR2" s="134"/>
      <c r="EOS2" s="134"/>
      <c r="EOT2" s="134"/>
      <c r="EOU2" s="134"/>
      <c r="EOV2" s="134"/>
      <c r="EOW2" s="134"/>
      <c r="EOX2" s="134"/>
      <c r="EOY2" s="134"/>
      <c r="EOZ2" s="134"/>
      <c r="EPA2" s="134"/>
      <c r="EPB2" s="134"/>
      <c r="EPC2" s="134"/>
      <c r="EPD2" s="134"/>
      <c r="EPE2" s="134"/>
      <c r="EPF2" s="134"/>
      <c r="EPG2" s="134"/>
      <c r="EPH2" s="134"/>
      <c r="EPI2" s="134"/>
      <c r="EPJ2" s="134"/>
      <c r="EPK2" s="134"/>
      <c r="EPL2" s="134"/>
      <c r="EPM2" s="134"/>
      <c r="EPN2" s="134"/>
      <c r="EPO2" s="134"/>
      <c r="EPP2" s="134"/>
      <c r="EPQ2" s="134"/>
      <c r="EPR2" s="134"/>
      <c r="EPS2" s="134"/>
      <c r="EPT2" s="134"/>
      <c r="EPU2" s="134"/>
      <c r="EPV2" s="134"/>
      <c r="EPW2" s="134"/>
      <c r="EPX2" s="134"/>
      <c r="EPY2" s="134"/>
      <c r="EPZ2" s="134"/>
      <c r="EQA2" s="134"/>
      <c r="EQB2" s="134"/>
      <c r="EQC2" s="134"/>
      <c r="EQD2" s="134"/>
      <c r="EQE2" s="134"/>
      <c r="EQF2" s="134"/>
      <c r="EQG2" s="134"/>
      <c r="EQH2" s="134"/>
      <c r="EQI2" s="134"/>
      <c r="EQJ2" s="134"/>
      <c r="EQK2" s="134"/>
      <c r="EQL2" s="134"/>
      <c r="EQM2" s="134"/>
      <c r="EQN2" s="134"/>
      <c r="EQO2" s="134"/>
      <c r="EQP2" s="134"/>
      <c r="EQQ2" s="134"/>
      <c r="EQR2" s="134"/>
      <c r="EQS2" s="134"/>
      <c r="EQT2" s="134"/>
      <c r="EQU2" s="134"/>
      <c r="EQV2" s="134"/>
      <c r="EQW2" s="134"/>
      <c r="EQX2" s="134"/>
      <c r="EQY2" s="134"/>
      <c r="EQZ2" s="134"/>
      <c r="ERA2" s="134"/>
      <c r="ERB2" s="134"/>
      <c r="ERC2" s="134"/>
      <c r="ERD2" s="134"/>
      <c r="ERE2" s="134"/>
      <c r="ERF2" s="134"/>
      <c r="ERG2" s="134"/>
      <c r="ERH2" s="134"/>
      <c r="ERI2" s="134"/>
      <c r="ERJ2" s="134"/>
      <c r="ERK2" s="134"/>
      <c r="ERL2" s="134"/>
      <c r="ERM2" s="134"/>
      <c r="ERN2" s="134"/>
      <c r="ERO2" s="134"/>
      <c r="ERP2" s="134"/>
      <c r="ERQ2" s="134"/>
      <c r="ERR2" s="134"/>
      <c r="ERS2" s="134"/>
      <c r="ERT2" s="134"/>
      <c r="ERU2" s="134"/>
      <c r="ERV2" s="134"/>
      <c r="ERW2" s="134"/>
      <c r="ERX2" s="134"/>
      <c r="ERY2" s="134"/>
      <c r="ERZ2" s="134"/>
      <c r="ESA2" s="134"/>
      <c r="ESB2" s="134"/>
      <c r="ESC2" s="134"/>
      <c r="ESD2" s="134"/>
      <c r="ESE2" s="134"/>
      <c r="ESF2" s="134"/>
      <c r="ESG2" s="134"/>
      <c r="ESH2" s="134"/>
      <c r="ESI2" s="134"/>
      <c r="ESJ2" s="134"/>
      <c r="ESK2" s="134"/>
      <c r="ESL2" s="134"/>
      <c r="ESM2" s="134"/>
      <c r="ESN2" s="134"/>
      <c r="ESO2" s="134"/>
      <c r="ESP2" s="134"/>
      <c r="ESQ2" s="134"/>
      <c r="ESR2" s="134"/>
      <c r="ESS2" s="134"/>
      <c r="EST2" s="134"/>
      <c r="ESU2" s="134"/>
      <c r="ESV2" s="134"/>
      <c r="ESW2" s="134"/>
      <c r="ESX2" s="134"/>
      <c r="ESY2" s="134"/>
      <c r="ESZ2" s="134"/>
      <c r="ETA2" s="134"/>
      <c r="ETB2" s="134"/>
      <c r="ETC2" s="134"/>
      <c r="ETD2" s="134"/>
      <c r="ETE2" s="134"/>
      <c r="ETF2" s="134"/>
      <c r="ETG2" s="134"/>
      <c r="ETH2" s="134"/>
      <c r="ETI2" s="134"/>
      <c r="ETJ2" s="134"/>
      <c r="ETK2" s="134"/>
      <c r="ETL2" s="134"/>
      <c r="ETM2" s="134"/>
      <c r="ETN2" s="134"/>
      <c r="ETO2" s="134"/>
      <c r="ETP2" s="134"/>
      <c r="ETQ2" s="134"/>
      <c r="ETR2" s="134"/>
      <c r="ETS2" s="134"/>
      <c r="ETT2" s="134"/>
      <c r="ETU2" s="134"/>
      <c r="ETV2" s="134"/>
      <c r="ETW2" s="134"/>
      <c r="ETX2" s="134"/>
      <c r="ETY2" s="134"/>
      <c r="ETZ2" s="134"/>
      <c r="EUA2" s="134"/>
      <c r="EUB2" s="134"/>
      <c r="EUC2" s="134"/>
      <c r="EUD2" s="134"/>
      <c r="EUE2" s="134"/>
      <c r="EUF2" s="134"/>
      <c r="EUG2" s="134"/>
      <c r="EUH2" s="134"/>
      <c r="EUI2" s="134"/>
      <c r="EUJ2" s="134"/>
      <c r="EUK2" s="134"/>
      <c r="EUL2" s="134"/>
      <c r="EUM2" s="134"/>
      <c r="EUN2" s="134"/>
      <c r="EUO2" s="134"/>
      <c r="EUP2" s="134"/>
      <c r="EUQ2" s="134"/>
      <c r="EUR2" s="134"/>
      <c r="EUS2" s="134"/>
      <c r="EUT2" s="134"/>
      <c r="EUU2" s="134"/>
      <c r="EUV2" s="134"/>
      <c r="EUW2" s="134"/>
      <c r="EUX2" s="134"/>
      <c r="EUY2" s="134"/>
      <c r="EUZ2" s="134"/>
      <c r="EVA2" s="134"/>
      <c r="EVB2" s="134"/>
      <c r="EVC2" s="134"/>
      <c r="EVD2" s="134"/>
      <c r="EVE2" s="134"/>
      <c r="EVF2" s="134"/>
      <c r="EVG2" s="134"/>
      <c r="EVH2" s="134"/>
      <c r="EVI2" s="134"/>
      <c r="EVJ2" s="134"/>
      <c r="EVK2" s="134"/>
      <c r="EVL2" s="134"/>
      <c r="EVM2" s="134"/>
      <c r="EVN2" s="134"/>
      <c r="EVO2" s="134"/>
      <c r="EVP2" s="134"/>
      <c r="EVQ2" s="134"/>
      <c r="EVR2" s="134"/>
      <c r="EVS2" s="134"/>
      <c r="EVT2" s="134"/>
      <c r="EVU2" s="134"/>
      <c r="EVV2" s="134"/>
      <c r="EVW2" s="134"/>
      <c r="EVX2" s="134"/>
      <c r="EVY2" s="134"/>
      <c r="EVZ2" s="134"/>
      <c r="EWA2" s="134"/>
      <c r="EWB2" s="134"/>
      <c r="EWC2" s="134"/>
      <c r="EWD2" s="134"/>
      <c r="EWE2" s="134"/>
      <c r="EWF2" s="134"/>
      <c r="EWG2" s="134"/>
      <c r="EWH2" s="134"/>
      <c r="EWI2" s="134"/>
      <c r="EWJ2" s="134"/>
      <c r="EWK2" s="134"/>
      <c r="EWL2" s="134"/>
      <c r="EWM2" s="134"/>
      <c r="EWN2" s="134"/>
      <c r="EWO2" s="134"/>
      <c r="EWP2" s="134"/>
      <c r="EWQ2" s="134"/>
      <c r="EWR2" s="134"/>
      <c r="EWS2" s="134"/>
      <c r="EWT2" s="134"/>
      <c r="EWU2" s="134"/>
      <c r="EWV2" s="134"/>
      <c r="EWW2" s="134"/>
      <c r="EWX2" s="134"/>
      <c r="EWY2" s="134"/>
      <c r="EWZ2" s="134"/>
      <c r="EXA2" s="134"/>
      <c r="EXB2" s="134"/>
      <c r="EXC2" s="134"/>
      <c r="EXD2" s="134"/>
      <c r="EXE2" s="134"/>
      <c r="EXF2" s="134"/>
      <c r="EXG2" s="134"/>
      <c r="EXH2" s="134"/>
      <c r="EXI2" s="134"/>
      <c r="EXJ2" s="134"/>
      <c r="EXK2" s="134"/>
      <c r="EXL2" s="134"/>
      <c r="EXM2" s="134"/>
      <c r="EXN2" s="134"/>
      <c r="EXO2" s="134"/>
      <c r="EXP2" s="134"/>
      <c r="EXQ2" s="134"/>
      <c r="EXR2" s="134"/>
      <c r="EXS2" s="134"/>
      <c r="EXT2" s="134"/>
      <c r="EXU2" s="134"/>
      <c r="EXV2" s="134"/>
      <c r="EXW2" s="134"/>
      <c r="EXX2" s="134"/>
      <c r="EXY2" s="134"/>
      <c r="EXZ2" s="134"/>
      <c r="EYA2" s="134"/>
      <c r="EYB2" s="134"/>
      <c r="EYC2" s="134"/>
      <c r="EYD2" s="134"/>
      <c r="EYE2" s="134"/>
      <c r="EYF2" s="134"/>
      <c r="EYG2" s="134"/>
      <c r="EYH2" s="134"/>
      <c r="EYI2" s="134"/>
      <c r="EYJ2" s="134"/>
      <c r="EYK2" s="134"/>
      <c r="EYL2" s="134"/>
      <c r="EYM2" s="134"/>
      <c r="EYN2" s="134"/>
      <c r="EYO2" s="134"/>
      <c r="EYP2" s="134"/>
      <c r="EYQ2" s="134"/>
      <c r="EYR2" s="134"/>
      <c r="EYS2" s="134"/>
      <c r="EYT2" s="134"/>
      <c r="EYU2" s="134"/>
      <c r="EYV2" s="134"/>
      <c r="EYW2" s="134"/>
      <c r="EYX2" s="134"/>
      <c r="EYY2" s="134"/>
      <c r="EYZ2" s="134"/>
      <c r="EZA2" s="134"/>
      <c r="EZB2" s="134"/>
      <c r="EZC2" s="134"/>
      <c r="EZD2" s="134"/>
      <c r="EZE2" s="134"/>
      <c r="EZF2" s="134"/>
      <c r="EZG2" s="134"/>
      <c r="EZH2" s="134"/>
      <c r="EZI2" s="134"/>
      <c r="EZJ2" s="134"/>
      <c r="EZK2" s="134"/>
      <c r="EZL2" s="134"/>
      <c r="EZM2" s="134"/>
      <c r="EZN2" s="134"/>
      <c r="EZO2" s="134"/>
      <c r="EZP2" s="134"/>
      <c r="EZQ2" s="134"/>
      <c r="EZR2" s="134"/>
      <c r="EZS2" s="134"/>
      <c r="EZT2" s="134"/>
      <c r="EZU2" s="134"/>
      <c r="EZV2" s="134"/>
      <c r="EZW2" s="134"/>
      <c r="EZX2" s="134"/>
      <c r="EZY2" s="134"/>
      <c r="EZZ2" s="134"/>
      <c r="FAA2" s="134"/>
      <c r="FAB2" s="134"/>
      <c r="FAC2" s="134"/>
      <c r="FAD2" s="134"/>
      <c r="FAE2" s="134"/>
      <c r="FAF2" s="134"/>
      <c r="FAG2" s="134"/>
      <c r="FAH2" s="134"/>
      <c r="FAI2" s="134"/>
      <c r="FAJ2" s="134"/>
      <c r="FAK2" s="134"/>
      <c r="FAL2" s="134"/>
      <c r="FAM2" s="134"/>
      <c r="FAN2" s="134"/>
      <c r="FAO2" s="134"/>
      <c r="FAP2" s="134"/>
      <c r="FAQ2" s="134"/>
      <c r="FAR2" s="134"/>
      <c r="FAS2" s="134"/>
      <c r="FAT2" s="134"/>
      <c r="FAU2" s="134"/>
      <c r="FAV2" s="134"/>
      <c r="FAW2" s="134"/>
      <c r="FAX2" s="134"/>
      <c r="FAY2" s="134"/>
      <c r="FAZ2" s="134"/>
      <c r="FBA2" s="134"/>
      <c r="FBB2" s="134"/>
      <c r="FBC2" s="134"/>
      <c r="FBD2" s="134"/>
      <c r="FBE2" s="134"/>
      <c r="FBF2" s="134"/>
      <c r="FBG2" s="134"/>
      <c r="FBH2" s="134"/>
      <c r="FBI2" s="134"/>
      <c r="FBJ2" s="134"/>
      <c r="FBK2" s="134"/>
      <c r="FBL2" s="134"/>
      <c r="FBM2" s="134"/>
      <c r="FBN2" s="134"/>
      <c r="FBO2" s="134"/>
      <c r="FBP2" s="134"/>
      <c r="FBQ2" s="134"/>
      <c r="FBR2" s="134"/>
      <c r="FBS2" s="134"/>
      <c r="FBT2" s="134"/>
      <c r="FBU2" s="134"/>
      <c r="FBV2" s="134"/>
      <c r="FBW2" s="134"/>
      <c r="FBX2" s="134"/>
      <c r="FBY2" s="134"/>
      <c r="FBZ2" s="134"/>
      <c r="FCA2" s="134"/>
      <c r="FCB2" s="134"/>
      <c r="FCC2" s="134"/>
      <c r="FCD2" s="134"/>
      <c r="FCE2" s="134"/>
      <c r="FCF2" s="134"/>
      <c r="FCG2" s="134"/>
      <c r="FCH2" s="134"/>
      <c r="FCI2" s="134"/>
      <c r="FCJ2" s="134"/>
      <c r="FCK2" s="134"/>
      <c r="FCL2" s="134"/>
      <c r="FCM2" s="134"/>
      <c r="FCN2" s="134"/>
      <c r="FCO2" s="134"/>
      <c r="FCP2" s="134"/>
      <c r="FCQ2" s="134"/>
      <c r="FCR2" s="134"/>
      <c r="FCS2" s="134"/>
      <c r="FCT2" s="134"/>
      <c r="FCU2" s="134"/>
      <c r="FCV2" s="134"/>
      <c r="FCW2" s="134"/>
      <c r="FCX2" s="134"/>
      <c r="FCY2" s="134"/>
      <c r="FCZ2" s="134"/>
      <c r="FDA2" s="134"/>
      <c r="FDB2" s="134"/>
      <c r="FDC2" s="134"/>
      <c r="FDD2" s="134"/>
      <c r="FDE2" s="134"/>
      <c r="FDF2" s="134"/>
      <c r="FDG2" s="134"/>
      <c r="FDH2" s="134"/>
      <c r="FDI2" s="134"/>
      <c r="FDJ2" s="134"/>
      <c r="FDK2" s="134"/>
      <c r="FDL2" s="134"/>
      <c r="FDM2" s="134"/>
      <c r="FDN2" s="134"/>
      <c r="FDO2" s="134"/>
      <c r="FDP2" s="134"/>
      <c r="FDQ2" s="134"/>
      <c r="FDR2" s="134"/>
      <c r="FDS2" s="134"/>
      <c r="FDT2" s="134"/>
      <c r="FDU2" s="134"/>
      <c r="FDV2" s="134"/>
      <c r="FDW2" s="134"/>
      <c r="FDX2" s="134"/>
      <c r="FDY2" s="134"/>
      <c r="FDZ2" s="134"/>
      <c r="FEA2" s="134"/>
      <c r="FEB2" s="134"/>
      <c r="FEC2" s="134"/>
      <c r="FED2" s="134"/>
      <c r="FEE2" s="134"/>
      <c r="FEF2" s="134"/>
      <c r="FEG2" s="134"/>
      <c r="FEH2" s="134"/>
      <c r="FEI2" s="134"/>
      <c r="FEJ2" s="134"/>
      <c r="FEK2" s="134"/>
      <c r="FEL2" s="134"/>
      <c r="FEM2" s="134"/>
      <c r="FEN2" s="134"/>
      <c r="FEO2" s="134"/>
      <c r="FEP2" s="134"/>
      <c r="FEQ2" s="134"/>
      <c r="FER2" s="134"/>
      <c r="FES2" s="134"/>
      <c r="FET2" s="134"/>
      <c r="FEU2" s="134"/>
      <c r="FEV2" s="134"/>
      <c r="FEW2" s="134"/>
      <c r="FEX2" s="134"/>
      <c r="FEY2" s="134"/>
      <c r="FEZ2" s="134"/>
      <c r="FFA2" s="134"/>
      <c r="FFB2" s="134"/>
      <c r="FFC2" s="134"/>
      <c r="FFD2" s="134"/>
      <c r="FFE2" s="134"/>
      <c r="FFF2" s="134"/>
      <c r="FFG2" s="134"/>
      <c r="FFH2" s="134"/>
      <c r="FFI2" s="134"/>
      <c r="FFJ2" s="134"/>
      <c r="FFK2" s="134"/>
      <c r="FFL2" s="134"/>
      <c r="FFM2" s="134"/>
      <c r="FFN2" s="134"/>
      <c r="FFO2" s="134"/>
      <c r="FFP2" s="134"/>
      <c r="FFQ2" s="134"/>
      <c r="FFR2" s="134"/>
      <c r="FFS2" s="134"/>
      <c r="FFT2" s="134"/>
      <c r="FFU2" s="134"/>
      <c r="FFV2" s="134"/>
      <c r="FFW2" s="134"/>
      <c r="FFX2" s="134"/>
      <c r="FFY2" s="134"/>
      <c r="FFZ2" s="134"/>
      <c r="FGA2" s="134"/>
      <c r="FGB2" s="134"/>
      <c r="FGC2" s="134"/>
      <c r="FGD2" s="134"/>
      <c r="FGE2" s="134"/>
      <c r="FGF2" s="134"/>
      <c r="FGG2" s="134"/>
      <c r="FGH2" s="134"/>
      <c r="FGI2" s="134"/>
      <c r="FGJ2" s="134"/>
      <c r="FGK2" s="134"/>
      <c r="FGL2" s="134"/>
      <c r="FGM2" s="134"/>
      <c r="FGN2" s="134"/>
      <c r="FGO2" s="134"/>
      <c r="FGP2" s="134"/>
      <c r="FGQ2" s="134"/>
      <c r="FGR2" s="134"/>
      <c r="FGS2" s="134"/>
      <c r="FGT2" s="134"/>
      <c r="FGU2" s="134"/>
      <c r="FGV2" s="134"/>
      <c r="FGW2" s="134"/>
      <c r="FGX2" s="134"/>
      <c r="FGY2" s="134"/>
      <c r="FGZ2" s="134"/>
      <c r="FHA2" s="134"/>
      <c r="FHB2" s="134"/>
      <c r="FHC2" s="134"/>
      <c r="FHD2" s="134"/>
      <c r="FHE2" s="134"/>
      <c r="FHF2" s="134"/>
      <c r="FHG2" s="134"/>
      <c r="FHH2" s="134"/>
      <c r="FHI2" s="134"/>
      <c r="FHJ2" s="134"/>
      <c r="FHK2" s="134"/>
      <c r="FHL2" s="134"/>
      <c r="FHM2" s="134"/>
      <c r="FHN2" s="134"/>
      <c r="FHO2" s="134"/>
      <c r="FHP2" s="134"/>
      <c r="FHQ2" s="134"/>
      <c r="FHR2" s="134"/>
      <c r="FHS2" s="134"/>
      <c r="FHT2" s="134"/>
      <c r="FHU2" s="134"/>
      <c r="FHV2" s="134"/>
      <c r="FHW2" s="134"/>
      <c r="FHX2" s="134"/>
      <c r="FHY2" s="134"/>
      <c r="FHZ2" s="134"/>
      <c r="FIA2" s="134"/>
      <c r="FIB2" s="134"/>
      <c r="FIC2" s="134"/>
      <c r="FID2" s="134"/>
      <c r="FIE2" s="134"/>
      <c r="FIF2" s="134"/>
      <c r="FIG2" s="134"/>
      <c r="FIH2" s="134"/>
      <c r="FII2" s="134"/>
      <c r="FIJ2" s="134"/>
      <c r="FIK2" s="134"/>
      <c r="FIL2" s="134"/>
      <c r="FIM2" s="134"/>
      <c r="FIN2" s="134"/>
      <c r="FIO2" s="134"/>
      <c r="FIP2" s="134"/>
      <c r="FIQ2" s="134"/>
      <c r="FIR2" s="134"/>
      <c r="FIS2" s="134"/>
      <c r="FIT2" s="134"/>
      <c r="FIU2" s="134"/>
      <c r="FIV2" s="134"/>
      <c r="FIW2" s="134"/>
      <c r="FIX2" s="134"/>
      <c r="FIY2" s="134"/>
      <c r="FIZ2" s="134"/>
      <c r="FJA2" s="134"/>
      <c r="FJB2" s="134"/>
      <c r="FJC2" s="134"/>
      <c r="FJD2" s="134"/>
      <c r="FJE2" s="134"/>
      <c r="FJF2" s="134"/>
      <c r="FJG2" s="134"/>
      <c r="FJH2" s="134"/>
      <c r="FJI2" s="134"/>
      <c r="FJJ2" s="134"/>
      <c r="FJK2" s="134"/>
      <c r="FJL2" s="134"/>
      <c r="FJM2" s="134"/>
      <c r="FJN2" s="134"/>
      <c r="FJO2" s="134"/>
      <c r="FJP2" s="134"/>
      <c r="FJQ2" s="134"/>
      <c r="FJR2" s="134"/>
      <c r="FJS2" s="134"/>
      <c r="FJT2" s="134"/>
      <c r="FJU2" s="134"/>
      <c r="FJV2" s="134"/>
      <c r="FJW2" s="134"/>
      <c r="FJX2" s="134"/>
      <c r="FJY2" s="134"/>
      <c r="FJZ2" s="134"/>
      <c r="FKA2" s="134"/>
      <c r="FKB2" s="134"/>
      <c r="FKC2" s="134"/>
      <c r="FKD2" s="134"/>
      <c r="FKE2" s="134"/>
      <c r="FKF2" s="134"/>
      <c r="FKG2" s="134"/>
      <c r="FKH2" s="134"/>
      <c r="FKI2" s="134"/>
      <c r="FKJ2" s="134"/>
      <c r="FKK2" s="134"/>
      <c r="FKL2" s="134"/>
      <c r="FKM2" s="134"/>
      <c r="FKN2" s="134"/>
      <c r="FKO2" s="134"/>
      <c r="FKP2" s="134"/>
      <c r="FKQ2" s="134"/>
      <c r="FKR2" s="134"/>
      <c r="FKS2" s="134"/>
      <c r="FKT2" s="134"/>
      <c r="FKU2" s="134"/>
      <c r="FKV2" s="134"/>
      <c r="FKW2" s="134"/>
      <c r="FKX2" s="134"/>
      <c r="FKY2" s="134"/>
      <c r="FKZ2" s="134"/>
      <c r="FLA2" s="134"/>
      <c r="FLB2" s="134"/>
      <c r="FLC2" s="134"/>
      <c r="FLD2" s="134"/>
      <c r="FLE2" s="134"/>
      <c r="FLF2" s="134"/>
      <c r="FLG2" s="134"/>
      <c r="FLH2" s="134"/>
      <c r="FLI2" s="134"/>
      <c r="FLJ2" s="134"/>
      <c r="FLK2" s="134"/>
      <c r="FLL2" s="134"/>
      <c r="FLM2" s="134"/>
      <c r="FLN2" s="134"/>
      <c r="FLO2" s="134"/>
      <c r="FLP2" s="134"/>
      <c r="FLQ2" s="134"/>
      <c r="FLR2" s="134"/>
      <c r="FLS2" s="134"/>
      <c r="FLT2" s="134"/>
      <c r="FLU2" s="134"/>
      <c r="FLV2" s="134"/>
      <c r="FLW2" s="134"/>
      <c r="FLX2" s="134"/>
      <c r="FLY2" s="134"/>
      <c r="FLZ2" s="134"/>
      <c r="FMA2" s="134"/>
      <c r="FMB2" s="134"/>
      <c r="FMC2" s="134"/>
      <c r="FMD2" s="134"/>
      <c r="FME2" s="134"/>
      <c r="FMF2" s="134"/>
      <c r="FMG2" s="134"/>
      <c r="FMH2" s="134"/>
      <c r="FMI2" s="134"/>
      <c r="FMJ2" s="134"/>
      <c r="FMK2" s="134"/>
      <c r="FML2" s="134"/>
      <c r="FMM2" s="134"/>
      <c r="FMN2" s="134"/>
      <c r="FMO2" s="134"/>
      <c r="FMP2" s="134"/>
      <c r="FMQ2" s="134"/>
      <c r="FMR2" s="134"/>
      <c r="FMS2" s="134"/>
      <c r="FMT2" s="134"/>
      <c r="FMU2" s="134"/>
      <c r="FMV2" s="134"/>
      <c r="FMW2" s="134"/>
      <c r="FMX2" s="134"/>
      <c r="FMY2" s="134"/>
      <c r="FMZ2" s="134"/>
      <c r="FNA2" s="134"/>
      <c r="FNB2" s="134"/>
      <c r="FNC2" s="134"/>
      <c r="FND2" s="134"/>
      <c r="FNE2" s="134"/>
      <c r="FNF2" s="134"/>
      <c r="FNG2" s="134"/>
      <c r="FNH2" s="134"/>
      <c r="FNI2" s="134"/>
      <c r="FNJ2" s="134"/>
      <c r="FNK2" s="134"/>
      <c r="FNL2" s="134"/>
      <c r="FNM2" s="134"/>
      <c r="FNN2" s="134"/>
      <c r="FNO2" s="134"/>
      <c r="FNP2" s="134"/>
      <c r="FNQ2" s="134"/>
      <c r="FNR2" s="134"/>
      <c r="FNS2" s="134"/>
      <c r="FNT2" s="134"/>
      <c r="FNU2" s="134"/>
      <c r="FNV2" s="134"/>
      <c r="FNW2" s="134"/>
      <c r="FNX2" s="134"/>
      <c r="FNY2" s="134"/>
      <c r="FNZ2" s="134"/>
      <c r="FOA2" s="134"/>
      <c r="FOB2" s="134"/>
      <c r="FOC2" s="134"/>
      <c r="FOD2" s="134"/>
      <c r="FOE2" s="134"/>
      <c r="FOF2" s="134"/>
      <c r="FOG2" s="134"/>
      <c r="FOH2" s="134"/>
      <c r="FOI2" s="134"/>
      <c r="FOJ2" s="134"/>
      <c r="FOK2" s="134"/>
      <c r="FOL2" s="134"/>
      <c r="FOM2" s="134"/>
      <c r="FON2" s="134"/>
      <c r="FOO2" s="134"/>
      <c r="FOP2" s="134"/>
      <c r="FOQ2" s="134"/>
      <c r="FOR2" s="134"/>
      <c r="FOS2" s="134"/>
      <c r="FOT2" s="134"/>
      <c r="FOU2" s="134"/>
      <c r="FOV2" s="134"/>
      <c r="FOW2" s="134"/>
      <c r="FOX2" s="134"/>
      <c r="FOY2" s="134"/>
      <c r="FOZ2" s="134"/>
      <c r="FPA2" s="134"/>
      <c r="FPB2" s="134"/>
      <c r="FPC2" s="134"/>
      <c r="FPD2" s="134"/>
      <c r="FPE2" s="134"/>
      <c r="FPF2" s="134"/>
      <c r="FPG2" s="134"/>
      <c r="FPH2" s="134"/>
      <c r="FPI2" s="134"/>
      <c r="FPJ2" s="134"/>
      <c r="FPK2" s="134"/>
      <c r="FPL2" s="134"/>
      <c r="FPM2" s="134"/>
      <c r="FPN2" s="134"/>
      <c r="FPO2" s="134"/>
      <c r="FPP2" s="134"/>
      <c r="FPQ2" s="134"/>
      <c r="FPR2" s="134"/>
      <c r="FPS2" s="134"/>
      <c r="FPT2" s="134"/>
      <c r="FPU2" s="134"/>
      <c r="FPV2" s="134"/>
      <c r="FPW2" s="134"/>
      <c r="FPX2" s="134"/>
      <c r="FPY2" s="134"/>
      <c r="FPZ2" s="134"/>
      <c r="FQA2" s="134"/>
      <c r="FQB2" s="134"/>
      <c r="FQC2" s="134"/>
      <c r="FQD2" s="134"/>
      <c r="FQE2" s="134"/>
      <c r="FQF2" s="134"/>
      <c r="FQG2" s="134"/>
      <c r="FQH2" s="134"/>
      <c r="FQI2" s="134"/>
      <c r="FQJ2" s="134"/>
      <c r="FQK2" s="134"/>
      <c r="FQL2" s="134"/>
      <c r="FQM2" s="134"/>
      <c r="FQN2" s="134"/>
      <c r="FQO2" s="134"/>
      <c r="FQP2" s="134"/>
      <c r="FQQ2" s="134"/>
      <c r="FQR2" s="134"/>
      <c r="FQS2" s="134"/>
      <c r="FQT2" s="134"/>
      <c r="FQU2" s="134"/>
      <c r="FQV2" s="134"/>
      <c r="FQW2" s="134"/>
      <c r="FQX2" s="134"/>
      <c r="FQY2" s="134"/>
      <c r="FQZ2" s="134"/>
      <c r="FRA2" s="134"/>
      <c r="FRB2" s="134"/>
      <c r="FRC2" s="134"/>
      <c r="FRD2" s="134"/>
      <c r="FRE2" s="134"/>
      <c r="FRF2" s="134"/>
      <c r="FRG2" s="134"/>
      <c r="FRH2" s="134"/>
      <c r="FRI2" s="134"/>
      <c r="FRJ2" s="134"/>
      <c r="FRK2" s="134"/>
      <c r="FRL2" s="134"/>
      <c r="FRM2" s="134"/>
      <c r="FRN2" s="134"/>
      <c r="FRO2" s="134"/>
      <c r="FRP2" s="134"/>
      <c r="FRQ2" s="134"/>
      <c r="FRR2" s="134"/>
      <c r="FRS2" s="134"/>
      <c r="FRT2" s="134"/>
      <c r="FRU2" s="134"/>
      <c r="FRV2" s="134"/>
      <c r="FRW2" s="134"/>
      <c r="FRX2" s="134"/>
      <c r="FRY2" s="134"/>
      <c r="FRZ2" s="134"/>
      <c r="FSA2" s="134"/>
      <c r="FSB2" s="134"/>
      <c r="FSC2" s="134"/>
      <c r="FSD2" s="134"/>
      <c r="FSE2" s="134"/>
      <c r="FSF2" s="134"/>
      <c r="FSG2" s="134"/>
      <c r="FSH2" s="134"/>
      <c r="FSI2" s="134"/>
      <c r="FSJ2" s="134"/>
      <c r="FSK2" s="134"/>
      <c r="FSL2" s="134"/>
      <c r="FSM2" s="134"/>
      <c r="FSN2" s="134"/>
      <c r="FSO2" s="134"/>
      <c r="FSP2" s="134"/>
      <c r="FSQ2" s="134"/>
      <c r="FSR2" s="134"/>
      <c r="FSS2" s="134"/>
      <c r="FST2" s="134"/>
      <c r="FSU2" s="134"/>
      <c r="FSV2" s="134"/>
      <c r="FSW2" s="134"/>
      <c r="FSX2" s="134"/>
      <c r="FSY2" s="134"/>
      <c r="FSZ2" s="134"/>
      <c r="FTA2" s="134"/>
      <c r="FTB2" s="134"/>
      <c r="FTC2" s="134"/>
      <c r="FTD2" s="134"/>
      <c r="FTE2" s="134"/>
      <c r="FTF2" s="134"/>
      <c r="FTG2" s="134"/>
      <c r="FTH2" s="134"/>
      <c r="FTI2" s="134"/>
      <c r="FTJ2" s="134"/>
      <c r="FTK2" s="134"/>
      <c r="FTL2" s="134"/>
      <c r="FTM2" s="134"/>
      <c r="FTN2" s="134"/>
      <c r="FTO2" s="134"/>
      <c r="FTP2" s="134"/>
      <c r="FTQ2" s="134"/>
      <c r="FTR2" s="134"/>
      <c r="FTS2" s="134"/>
      <c r="FTT2" s="134"/>
      <c r="FTU2" s="134"/>
      <c r="FTV2" s="134"/>
      <c r="FTW2" s="134"/>
      <c r="FTX2" s="134"/>
      <c r="FTY2" s="134"/>
      <c r="FTZ2" s="134"/>
      <c r="FUA2" s="134"/>
      <c r="FUB2" s="134"/>
      <c r="FUC2" s="134"/>
      <c r="FUD2" s="134"/>
      <c r="FUE2" s="134"/>
      <c r="FUF2" s="134"/>
      <c r="FUG2" s="134"/>
      <c r="FUH2" s="134"/>
      <c r="FUI2" s="134"/>
      <c r="FUJ2" s="134"/>
      <c r="FUK2" s="134"/>
      <c r="FUL2" s="134"/>
      <c r="FUM2" s="134"/>
      <c r="FUN2" s="134"/>
      <c r="FUO2" s="134"/>
      <c r="FUP2" s="134"/>
      <c r="FUQ2" s="134"/>
      <c r="FUR2" s="134"/>
      <c r="FUS2" s="134"/>
      <c r="FUT2" s="134"/>
      <c r="FUU2" s="134"/>
      <c r="FUV2" s="134"/>
      <c r="FUW2" s="134"/>
      <c r="FUX2" s="134"/>
      <c r="FUY2" s="134"/>
      <c r="FUZ2" s="134"/>
      <c r="FVA2" s="134"/>
      <c r="FVB2" s="134"/>
      <c r="FVC2" s="134"/>
      <c r="FVD2" s="134"/>
      <c r="FVE2" s="134"/>
      <c r="FVF2" s="134"/>
      <c r="FVG2" s="134"/>
      <c r="FVH2" s="134"/>
      <c r="FVI2" s="134"/>
      <c r="FVJ2" s="134"/>
      <c r="FVK2" s="134"/>
      <c r="FVL2" s="134"/>
      <c r="FVM2" s="134"/>
      <c r="FVN2" s="134"/>
      <c r="FVO2" s="134"/>
      <c r="FVP2" s="134"/>
      <c r="FVQ2" s="134"/>
      <c r="FVR2" s="134"/>
      <c r="FVS2" s="134"/>
      <c r="FVT2" s="134"/>
      <c r="FVU2" s="134"/>
      <c r="FVV2" s="134"/>
      <c r="FVW2" s="134"/>
      <c r="FVX2" s="134"/>
      <c r="FVY2" s="134"/>
      <c r="FVZ2" s="134"/>
      <c r="FWA2" s="134"/>
      <c r="FWB2" s="134"/>
      <c r="FWC2" s="134"/>
      <c r="FWD2" s="134"/>
      <c r="FWE2" s="134"/>
      <c r="FWF2" s="134"/>
      <c r="FWG2" s="134"/>
      <c r="FWH2" s="134"/>
      <c r="FWI2" s="134"/>
      <c r="FWJ2" s="134"/>
      <c r="FWK2" s="134"/>
      <c r="FWL2" s="134"/>
      <c r="FWM2" s="134"/>
      <c r="FWN2" s="134"/>
      <c r="FWO2" s="134"/>
      <c r="FWP2" s="134"/>
      <c r="FWQ2" s="134"/>
      <c r="FWR2" s="134"/>
      <c r="FWS2" s="134"/>
      <c r="FWT2" s="134"/>
      <c r="FWU2" s="134"/>
      <c r="FWV2" s="134"/>
      <c r="FWW2" s="134"/>
      <c r="FWX2" s="134"/>
      <c r="FWY2" s="134"/>
      <c r="FWZ2" s="134"/>
      <c r="FXA2" s="134"/>
      <c r="FXB2" s="134"/>
      <c r="FXC2" s="134"/>
      <c r="FXD2" s="134"/>
      <c r="FXE2" s="134"/>
      <c r="FXF2" s="134"/>
      <c r="FXG2" s="134"/>
      <c r="FXH2" s="134"/>
      <c r="FXI2" s="134"/>
      <c r="FXJ2" s="134"/>
      <c r="FXK2" s="134"/>
      <c r="FXL2" s="134"/>
      <c r="FXM2" s="134"/>
      <c r="FXN2" s="134"/>
      <c r="FXO2" s="134"/>
      <c r="FXP2" s="134"/>
      <c r="FXQ2" s="134"/>
      <c r="FXR2" s="134"/>
      <c r="FXS2" s="134"/>
      <c r="FXT2" s="134"/>
      <c r="FXU2" s="134"/>
      <c r="FXV2" s="134"/>
      <c r="FXW2" s="134"/>
      <c r="FXX2" s="134"/>
      <c r="FXY2" s="134"/>
      <c r="FXZ2" s="134"/>
      <c r="FYA2" s="134"/>
      <c r="FYB2" s="134"/>
      <c r="FYC2" s="134"/>
      <c r="FYD2" s="134"/>
      <c r="FYE2" s="134"/>
      <c r="FYF2" s="134"/>
      <c r="FYG2" s="134"/>
      <c r="FYH2" s="134"/>
      <c r="FYI2" s="134"/>
      <c r="FYJ2" s="134"/>
      <c r="FYK2" s="134"/>
      <c r="FYL2" s="134"/>
      <c r="FYM2" s="134"/>
      <c r="FYN2" s="134"/>
      <c r="FYO2" s="134"/>
      <c r="FYP2" s="134"/>
      <c r="FYQ2" s="134"/>
      <c r="FYR2" s="134"/>
      <c r="FYS2" s="134"/>
      <c r="FYT2" s="134"/>
      <c r="FYU2" s="134"/>
      <c r="FYV2" s="134"/>
      <c r="FYW2" s="134"/>
      <c r="FYX2" s="134"/>
      <c r="FYY2" s="134"/>
      <c r="FYZ2" s="134"/>
      <c r="FZA2" s="134"/>
      <c r="FZB2" s="134"/>
      <c r="FZC2" s="134"/>
      <c r="FZD2" s="134"/>
      <c r="FZE2" s="134"/>
      <c r="FZF2" s="134"/>
      <c r="FZG2" s="134"/>
      <c r="FZH2" s="134"/>
      <c r="FZI2" s="134"/>
      <c r="FZJ2" s="134"/>
      <c r="FZK2" s="134"/>
      <c r="FZL2" s="134"/>
      <c r="FZM2" s="134"/>
      <c r="FZN2" s="134"/>
      <c r="FZO2" s="134"/>
      <c r="FZP2" s="134"/>
      <c r="FZQ2" s="134"/>
      <c r="FZR2" s="134"/>
      <c r="FZS2" s="134"/>
      <c r="FZT2" s="134"/>
      <c r="FZU2" s="134"/>
      <c r="FZV2" s="134"/>
      <c r="FZW2" s="134"/>
      <c r="FZX2" s="134"/>
      <c r="FZY2" s="134"/>
      <c r="FZZ2" s="134"/>
      <c r="GAA2" s="134"/>
      <c r="GAB2" s="134"/>
      <c r="GAC2" s="134"/>
      <c r="GAD2" s="134"/>
      <c r="GAE2" s="134"/>
      <c r="GAF2" s="134"/>
      <c r="GAG2" s="134"/>
      <c r="GAH2" s="134"/>
      <c r="GAI2" s="134"/>
      <c r="GAJ2" s="134"/>
      <c r="GAK2" s="134"/>
      <c r="GAL2" s="134"/>
      <c r="GAM2" s="134"/>
      <c r="GAN2" s="134"/>
      <c r="GAO2" s="134"/>
      <c r="GAP2" s="134"/>
      <c r="GAQ2" s="134"/>
      <c r="GAR2" s="134"/>
      <c r="GAS2" s="134"/>
      <c r="GAT2" s="134"/>
      <c r="GAU2" s="134"/>
      <c r="GAV2" s="134"/>
      <c r="GAW2" s="134"/>
      <c r="GAX2" s="134"/>
      <c r="GAY2" s="134"/>
      <c r="GAZ2" s="134"/>
      <c r="GBA2" s="134"/>
      <c r="GBB2" s="134"/>
      <c r="GBC2" s="134"/>
      <c r="GBD2" s="134"/>
      <c r="GBE2" s="134"/>
      <c r="GBF2" s="134"/>
      <c r="GBG2" s="134"/>
      <c r="GBH2" s="134"/>
      <c r="GBI2" s="134"/>
      <c r="GBJ2" s="134"/>
      <c r="GBK2" s="134"/>
      <c r="GBL2" s="134"/>
      <c r="GBM2" s="134"/>
      <c r="GBN2" s="134"/>
      <c r="GBO2" s="134"/>
      <c r="GBP2" s="134"/>
      <c r="GBQ2" s="134"/>
      <c r="GBR2" s="134"/>
      <c r="GBS2" s="134"/>
      <c r="GBT2" s="134"/>
      <c r="GBU2" s="134"/>
      <c r="GBV2" s="134"/>
      <c r="GBW2" s="134"/>
      <c r="GBX2" s="134"/>
      <c r="GBY2" s="134"/>
      <c r="GBZ2" s="134"/>
      <c r="GCA2" s="134"/>
      <c r="GCB2" s="134"/>
      <c r="GCC2" s="134"/>
      <c r="GCD2" s="134"/>
      <c r="GCE2" s="134"/>
      <c r="GCF2" s="134"/>
      <c r="GCG2" s="134"/>
      <c r="GCH2" s="134"/>
      <c r="GCI2" s="134"/>
      <c r="GCJ2" s="134"/>
      <c r="GCK2" s="134"/>
      <c r="GCL2" s="134"/>
      <c r="GCM2" s="134"/>
      <c r="GCN2" s="134"/>
      <c r="GCO2" s="134"/>
      <c r="GCP2" s="134"/>
      <c r="GCQ2" s="134"/>
      <c r="GCR2" s="134"/>
      <c r="GCS2" s="134"/>
      <c r="GCT2" s="134"/>
      <c r="GCU2" s="134"/>
      <c r="GCV2" s="134"/>
      <c r="GCW2" s="134"/>
      <c r="GCX2" s="134"/>
      <c r="GCY2" s="134"/>
      <c r="GCZ2" s="134"/>
      <c r="GDA2" s="134"/>
      <c r="GDB2" s="134"/>
      <c r="GDC2" s="134"/>
      <c r="GDD2" s="134"/>
      <c r="GDE2" s="134"/>
      <c r="GDF2" s="134"/>
      <c r="GDG2" s="134"/>
      <c r="GDH2" s="134"/>
      <c r="GDI2" s="134"/>
      <c r="GDJ2" s="134"/>
      <c r="GDK2" s="134"/>
      <c r="GDL2" s="134"/>
      <c r="GDM2" s="134"/>
      <c r="GDN2" s="134"/>
      <c r="GDO2" s="134"/>
      <c r="GDP2" s="134"/>
      <c r="GDQ2" s="134"/>
      <c r="GDR2" s="134"/>
      <c r="GDS2" s="134"/>
      <c r="GDT2" s="134"/>
      <c r="GDU2" s="134"/>
      <c r="GDV2" s="134"/>
      <c r="GDW2" s="134"/>
      <c r="GDX2" s="134"/>
      <c r="GDY2" s="134"/>
      <c r="GDZ2" s="134"/>
      <c r="GEA2" s="134"/>
      <c r="GEB2" s="134"/>
      <c r="GEC2" s="134"/>
      <c r="GED2" s="134"/>
      <c r="GEE2" s="134"/>
      <c r="GEF2" s="134"/>
      <c r="GEG2" s="134"/>
      <c r="GEH2" s="134"/>
      <c r="GEI2" s="134"/>
      <c r="GEJ2" s="134"/>
      <c r="GEK2" s="134"/>
      <c r="GEL2" s="134"/>
      <c r="GEM2" s="134"/>
      <c r="GEN2" s="134"/>
      <c r="GEO2" s="134"/>
      <c r="GEP2" s="134"/>
      <c r="GEQ2" s="134"/>
      <c r="GER2" s="134"/>
      <c r="GES2" s="134"/>
      <c r="GET2" s="134"/>
      <c r="GEU2" s="134"/>
      <c r="GEV2" s="134"/>
      <c r="GEW2" s="134"/>
      <c r="GEX2" s="134"/>
      <c r="GEY2" s="134"/>
      <c r="GEZ2" s="134"/>
      <c r="GFA2" s="134"/>
      <c r="GFB2" s="134"/>
      <c r="GFC2" s="134"/>
      <c r="GFD2" s="134"/>
      <c r="GFE2" s="134"/>
      <c r="GFF2" s="134"/>
      <c r="GFG2" s="134"/>
      <c r="GFH2" s="134"/>
      <c r="GFI2" s="134"/>
      <c r="GFJ2" s="134"/>
      <c r="GFK2" s="134"/>
      <c r="GFL2" s="134"/>
      <c r="GFM2" s="134"/>
      <c r="GFN2" s="134"/>
      <c r="GFO2" s="134"/>
      <c r="GFP2" s="134"/>
      <c r="GFQ2" s="134"/>
      <c r="GFR2" s="134"/>
      <c r="GFS2" s="134"/>
      <c r="GFT2" s="134"/>
      <c r="GFU2" s="134"/>
      <c r="GFV2" s="134"/>
      <c r="GFW2" s="134"/>
      <c r="GFX2" s="134"/>
      <c r="GFY2" s="134"/>
      <c r="GFZ2" s="134"/>
      <c r="GGA2" s="134"/>
      <c r="GGB2" s="134"/>
      <c r="GGC2" s="134"/>
      <c r="GGD2" s="134"/>
      <c r="GGE2" s="134"/>
      <c r="GGF2" s="134"/>
      <c r="GGG2" s="134"/>
      <c r="GGH2" s="134"/>
      <c r="GGI2" s="134"/>
      <c r="GGJ2" s="134"/>
      <c r="GGK2" s="134"/>
      <c r="GGL2" s="134"/>
      <c r="GGM2" s="134"/>
      <c r="GGN2" s="134"/>
      <c r="GGO2" s="134"/>
      <c r="GGP2" s="134"/>
      <c r="GGQ2" s="134"/>
      <c r="GGR2" s="134"/>
      <c r="GGS2" s="134"/>
      <c r="GGT2" s="134"/>
      <c r="GGU2" s="134"/>
      <c r="GGV2" s="134"/>
      <c r="GGW2" s="134"/>
      <c r="GGX2" s="134"/>
      <c r="GGY2" s="134"/>
      <c r="GGZ2" s="134"/>
      <c r="GHA2" s="134"/>
      <c r="GHB2" s="134"/>
      <c r="GHC2" s="134"/>
      <c r="GHD2" s="134"/>
      <c r="GHE2" s="134"/>
      <c r="GHF2" s="134"/>
      <c r="GHG2" s="134"/>
      <c r="GHH2" s="134"/>
      <c r="GHI2" s="134"/>
      <c r="GHJ2" s="134"/>
      <c r="GHK2" s="134"/>
      <c r="GHL2" s="134"/>
      <c r="GHM2" s="134"/>
      <c r="GHN2" s="134"/>
      <c r="GHO2" s="134"/>
      <c r="GHP2" s="134"/>
      <c r="GHQ2" s="134"/>
      <c r="GHR2" s="134"/>
      <c r="GHS2" s="134"/>
      <c r="GHT2" s="134"/>
      <c r="GHU2" s="134"/>
      <c r="GHV2" s="134"/>
      <c r="GHW2" s="134"/>
      <c r="GHX2" s="134"/>
      <c r="GHY2" s="134"/>
      <c r="GHZ2" s="134"/>
      <c r="GIA2" s="134"/>
      <c r="GIB2" s="134"/>
      <c r="GIC2" s="134"/>
      <c r="GID2" s="134"/>
      <c r="GIE2" s="134"/>
      <c r="GIF2" s="134"/>
      <c r="GIG2" s="134"/>
      <c r="GIH2" s="134"/>
      <c r="GII2" s="134"/>
      <c r="GIJ2" s="134"/>
      <c r="GIK2" s="134"/>
      <c r="GIL2" s="134"/>
      <c r="GIM2" s="134"/>
      <c r="GIN2" s="134"/>
      <c r="GIO2" s="134"/>
      <c r="GIP2" s="134"/>
      <c r="GIQ2" s="134"/>
      <c r="GIR2" s="134"/>
      <c r="GIS2" s="134"/>
      <c r="GIT2" s="134"/>
      <c r="GIU2" s="134"/>
      <c r="GIV2" s="134"/>
      <c r="GIW2" s="134"/>
      <c r="GIX2" s="134"/>
      <c r="GIY2" s="134"/>
      <c r="GIZ2" s="134"/>
      <c r="GJA2" s="134"/>
      <c r="GJB2" s="134"/>
      <c r="GJC2" s="134"/>
      <c r="GJD2" s="134"/>
      <c r="GJE2" s="134"/>
      <c r="GJF2" s="134"/>
      <c r="GJG2" s="134"/>
      <c r="GJH2" s="134"/>
      <c r="GJI2" s="134"/>
      <c r="GJJ2" s="134"/>
      <c r="GJK2" s="134"/>
      <c r="GJL2" s="134"/>
      <c r="GJM2" s="134"/>
      <c r="GJN2" s="134"/>
      <c r="GJO2" s="134"/>
      <c r="GJP2" s="134"/>
      <c r="GJQ2" s="134"/>
      <c r="GJR2" s="134"/>
      <c r="GJS2" s="134"/>
      <c r="GJT2" s="134"/>
      <c r="GJU2" s="134"/>
      <c r="GJV2" s="134"/>
      <c r="GJW2" s="134"/>
      <c r="GJX2" s="134"/>
      <c r="GJY2" s="134"/>
      <c r="GJZ2" s="134"/>
      <c r="GKA2" s="134"/>
      <c r="GKB2" s="134"/>
      <c r="GKC2" s="134"/>
      <c r="GKD2" s="134"/>
      <c r="GKE2" s="134"/>
      <c r="GKF2" s="134"/>
      <c r="GKG2" s="134"/>
      <c r="GKH2" s="134"/>
      <c r="GKI2" s="134"/>
      <c r="GKJ2" s="134"/>
      <c r="GKK2" s="134"/>
      <c r="GKL2" s="134"/>
      <c r="GKM2" s="134"/>
      <c r="GKN2" s="134"/>
      <c r="GKO2" s="134"/>
      <c r="GKP2" s="134"/>
      <c r="GKQ2" s="134"/>
      <c r="GKR2" s="134"/>
      <c r="GKS2" s="134"/>
      <c r="GKT2" s="134"/>
      <c r="GKU2" s="134"/>
      <c r="GKV2" s="134"/>
      <c r="GKW2" s="134"/>
      <c r="GKX2" s="134"/>
      <c r="GKY2" s="134"/>
      <c r="GKZ2" s="134"/>
      <c r="GLA2" s="134"/>
      <c r="GLB2" s="134"/>
      <c r="GLC2" s="134"/>
      <c r="GLD2" s="134"/>
      <c r="GLE2" s="134"/>
      <c r="GLF2" s="134"/>
      <c r="GLG2" s="134"/>
      <c r="GLH2" s="134"/>
      <c r="GLI2" s="134"/>
      <c r="GLJ2" s="134"/>
      <c r="GLK2" s="134"/>
      <c r="GLL2" s="134"/>
      <c r="GLM2" s="134"/>
      <c r="GLN2" s="134"/>
      <c r="GLO2" s="134"/>
      <c r="GLP2" s="134"/>
      <c r="GLQ2" s="134"/>
      <c r="GLR2" s="134"/>
      <c r="GLS2" s="134"/>
      <c r="GLT2" s="134"/>
      <c r="GLU2" s="134"/>
      <c r="GLV2" s="134"/>
      <c r="GLW2" s="134"/>
      <c r="GLX2" s="134"/>
      <c r="GLY2" s="134"/>
      <c r="GLZ2" s="134"/>
      <c r="GMA2" s="134"/>
      <c r="GMB2" s="134"/>
      <c r="GMC2" s="134"/>
      <c r="GMD2" s="134"/>
      <c r="GME2" s="134"/>
      <c r="GMF2" s="134"/>
      <c r="GMG2" s="134"/>
      <c r="GMH2" s="134"/>
      <c r="GMI2" s="134"/>
      <c r="GMJ2" s="134"/>
      <c r="GMK2" s="134"/>
      <c r="GML2" s="134"/>
      <c r="GMM2" s="134"/>
      <c r="GMN2" s="134"/>
      <c r="GMO2" s="134"/>
      <c r="GMP2" s="134"/>
      <c r="GMQ2" s="134"/>
      <c r="GMR2" s="134"/>
      <c r="GMS2" s="134"/>
      <c r="GMT2" s="134"/>
      <c r="GMU2" s="134"/>
      <c r="GMV2" s="134"/>
      <c r="GMW2" s="134"/>
      <c r="GMX2" s="134"/>
      <c r="GMY2" s="134"/>
      <c r="GMZ2" s="134"/>
      <c r="GNA2" s="134"/>
      <c r="GNB2" s="134"/>
      <c r="GNC2" s="134"/>
      <c r="GND2" s="134"/>
      <c r="GNE2" s="134"/>
      <c r="GNF2" s="134"/>
      <c r="GNG2" s="134"/>
      <c r="GNH2" s="134"/>
      <c r="GNI2" s="134"/>
      <c r="GNJ2" s="134"/>
      <c r="GNK2" s="134"/>
      <c r="GNL2" s="134"/>
      <c r="GNM2" s="134"/>
      <c r="GNN2" s="134"/>
      <c r="GNO2" s="134"/>
      <c r="GNP2" s="134"/>
      <c r="GNQ2" s="134"/>
      <c r="GNR2" s="134"/>
      <c r="GNS2" s="134"/>
      <c r="GNT2" s="134"/>
      <c r="GNU2" s="134"/>
      <c r="GNV2" s="134"/>
      <c r="GNW2" s="134"/>
      <c r="GNX2" s="134"/>
      <c r="GNY2" s="134"/>
      <c r="GNZ2" s="134"/>
      <c r="GOA2" s="134"/>
      <c r="GOB2" s="134"/>
      <c r="GOC2" s="134"/>
      <c r="GOD2" s="134"/>
      <c r="GOE2" s="134"/>
      <c r="GOF2" s="134"/>
      <c r="GOG2" s="134"/>
      <c r="GOH2" s="134"/>
      <c r="GOI2" s="134"/>
      <c r="GOJ2" s="134"/>
      <c r="GOK2" s="134"/>
      <c r="GOL2" s="134"/>
      <c r="GOM2" s="134"/>
      <c r="GON2" s="134"/>
      <c r="GOO2" s="134"/>
      <c r="GOP2" s="134"/>
      <c r="GOQ2" s="134"/>
      <c r="GOR2" s="134"/>
      <c r="GOS2" s="134"/>
      <c r="GOT2" s="134"/>
      <c r="GOU2" s="134"/>
      <c r="GOV2" s="134"/>
      <c r="GOW2" s="134"/>
      <c r="GOX2" s="134"/>
      <c r="GOY2" s="134"/>
      <c r="GOZ2" s="134"/>
      <c r="GPA2" s="134"/>
      <c r="GPB2" s="134"/>
      <c r="GPC2" s="134"/>
      <c r="GPD2" s="134"/>
      <c r="GPE2" s="134"/>
      <c r="GPF2" s="134"/>
      <c r="GPG2" s="134"/>
      <c r="GPH2" s="134"/>
      <c r="GPI2" s="134"/>
      <c r="GPJ2" s="134"/>
      <c r="GPK2" s="134"/>
      <c r="GPL2" s="134"/>
      <c r="GPM2" s="134"/>
      <c r="GPN2" s="134"/>
      <c r="GPO2" s="134"/>
      <c r="GPP2" s="134"/>
      <c r="GPQ2" s="134"/>
      <c r="GPR2" s="134"/>
      <c r="GPS2" s="134"/>
      <c r="GPT2" s="134"/>
      <c r="GPU2" s="134"/>
      <c r="GPV2" s="134"/>
      <c r="GPW2" s="134"/>
      <c r="GPX2" s="134"/>
      <c r="GPY2" s="134"/>
      <c r="GPZ2" s="134"/>
      <c r="GQA2" s="134"/>
      <c r="GQB2" s="134"/>
      <c r="GQC2" s="134"/>
      <c r="GQD2" s="134"/>
      <c r="GQE2" s="134"/>
      <c r="GQF2" s="134"/>
      <c r="GQG2" s="134"/>
      <c r="GQH2" s="134"/>
      <c r="GQI2" s="134"/>
      <c r="GQJ2" s="134"/>
      <c r="GQK2" s="134"/>
      <c r="GQL2" s="134"/>
      <c r="GQM2" s="134"/>
      <c r="GQN2" s="134"/>
      <c r="GQO2" s="134"/>
      <c r="GQP2" s="134"/>
      <c r="GQQ2" s="134"/>
      <c r="GQR2" s="134"/>
      <c r="GQS2" s="134"/>
      <c r="GQT2" s="134"/>
      <c r="GQU2" s="134"/>
      <c r="GQV2" s="134"/>
      <c r="GQW2" s="134"/>
      <c r="GQX2" s="134"/>
      <c r="GQY2" s="134"/>
      <c r="GQZ2" s="134"/>
      <c r="GRA2" s="134"/>
      <c r="GRB2" s="134"/>
      <c r="GRC2" s="134"/>
      <c r="GRD2" s="134"/>
      <c r="GRE2" s="134"/>
      <c r="GRF2" s="134"/>
      <c r="GRG2" s="134"/>
      <c r="GRH2" s="134"/>
      <c r="GRI2" s="134"/>
      <c r="GRJ2" s="134"/>
      <c r="GRK2" s="134"/>
      <c r="GRL2" s="134"/>
      <c r="GRM2" s="134"/>
      <c r="GRN2" s="134"/>
      <c r="GRO2" s="134"/>
      <c r="GRP2" s="134"/>
      <c r="GRQ2" s="134"/>
      <c r="GRR2" s="134"/>
      <c r="GRS2" s="134"/>
      <c r="GRT2" s="134"/>
      <c r="GRU2" s="134"/>
      <c r="GRV2" s="134"/>
      <c r="GRW2" s="134"/>
      <c r="GRX2" s="134"/>
      <c r="GRY2" s="134"/>
      <c r="GRZ2" s="134"/>
      <c r="GSA2" s="134"/>
      <c r="GSB2" s="134"/>
      <c r="GSC2" s="134"/>
      <c r="GSD2" s="134"/>
      <c r="GSE2" s="134"/>
      <c r="GSF2" s="134"/>
      <c r="GSG2" s="134"/>
      <c r="GSH2" s="134"/>
      <c r="GSI2" s="134"/>
      <c r="GSJ2" s="134"/>
      <c r="GSK2" s="134"/>
      <c r="GSL2" s="134"/>
      <c r="GSM2" s="134"/>
      <c r="GSN2" s="134"/>
      <c r="GSO2" s="134"/>
      <c r="GSP2" s="134"/>
      <c r="GSQ2" s="134"/>
      <c r="GSR2" s="134"/>
      <c r="GSS2" s="134"/>
      <c r="GST2" s="134"/>
      <c r="GSU2" s="134"/>
      <c r="GSV2" s="134"/>
      <c r="GSW2" s="134"/>
      <c r="GSX2" s="134"/>
      <c r="GSY2" s="134"/>
      <c r="GSZ2" s="134"/>
      <c r="GTA2" s="134"/>
      <c r="GTB2" s="134"/>
      <c r="GTC2" s="134"/>
      <c r="GTD2" s="134"/>
      <c r="GTE2" s="134"/>
      <c r="GTF2" s="134"/>
      <c r="GTG2" s="134"/>
      <c r="GTH2" s="134"/>
      <c r="GTI2" s="134"/>
      <c r="GTJ2" s="134"/>
      <c r="GTK2" s="134"/>
      <c r="GTL2" s="134"/>
      <c r="GTM2" s="134"/>
      <c r="GTN2" s="134"/>
      <c r="GTO2" s="134"/>
      <c r="GTP2" s="134"/>
      <c r="GTQ2" s="134"/>
      <c r="GTR2" s="134"/>
      <c r="GTS2" s="134"/>
      <c r="GTT2" s="134"/>
      <c r="GTU2" s="134"/>
      <c r="GTV2" s="134"/>
      <c r="GTW2" s="134"/>
      <c r="GTX2" s="134"/>
      <c r="GTY2" s="134"/>
      <c r="GTZ2" s="134"/>
      <c r="GUA2" s="134"/>
      <c r="GUB2" s="134"/>
      <c r="GUC2" s="134"/>
      <c r="GUD2" s="134"/>
      <c r="GUE2" s="134"/>
      <c r="GUF2" s="134"/>
      <c r="GUG2" s="134"/>
      <c r="GUH2" s="134"/>
      <c r="GUI2" s="134"/>
      <c r="GUJ2" s="134"/>
      <c r="GUK2" s="134"/>
      <c r="GUL2" s="134"/>
      <c r="GUM2" s="134"/>
      <c r="GUN2" s="134"/>
      <c r="GUO2" s="134"/>
      <c r="GUP2" s="134"/>
      <c r="GUQ2" s="134"/>
      <c r="GUR2" s="134"/>
      <c r="GUS2" s="134"/>
      <c r="GUT2" s="134"/>
      <c r="GUU2" s="134"/>
      <c r="GUV2" s="134"/>
      <c r="GUW2" s="134"/>
      <c r="GUX2" s="134"/>
      <c r="GUY2" s="134"/>
      <c r="GUZ2" s="134"/>
      <c r="GVA2" s="134"/>
      <c r="GVB2" s="134"/>
      <c r="GVC2" s="134"/>
      <c r="GVD2" s="134"/>
      <c r="GVE2" s="134"/>
      <c r="GVF2" s="134"/>
      <c r="GVG2" s="134"/>
      <c r="GVH2" s="134"/>
      <c r="GVI2" s="134"/>
      <c r="GVJ2" s="134"/>
      <c r="GVK2" s="134"/>
      <c r="GVL2" s="134"/>
      <c r="GVM2" s="134"/>
      <c r="GVN2" s="134"/>
      <c r="GVO2" s="134"/>
      <c r="GVP2" s="134"/>
      <c r="GVQ2" s="134"/>
      <c r="GVR2" s="134"/>
      <c r="GVS2" s="134"/>
      <c r="GVT2" s="134"/>
      <c r="GVU2" s="134"/>
      <c r="GVV2" s="134"/>
      <c r="GVW2" s="134"/>
      <c r="GVX2" s="134"/>
      <c r="GVY2" s="134"/>
      <c r="GVZ2" s="134"/>
      <c r="GWA2" s="134"/>
      <c r="GWB2" s="134"/>
      <c r="GWC2" s="134"/>
      <c r="GWD2" s="134"/>
      <c r="GWE2" s="134"/>
      <c r="GWF2" s="134"/>
      <c r="GWG2" s="134"/>
      <c r="GWH2" s="134"/>
      <c r="GWI2" s="134"/>
      <c r="GWJ2" s="134"/>
      <c r="GWK2" s="134"/>
      <c r="GWL2" s="134"/>
      <c r="GWM2" s="134"/>
      <c r="GWN2" s="134"/>
      <c r="GWO2" s="134"/>
      <c r="GWP2" s="134"/>
      <c r="GWQ2" s="134"/>
      <c r="GWR2" s="134"/>
      <c r="GWS2" s="134"/>
      <c r="GWT2" s="134"/>
      <c r="GWU2" s="134"/>
      <c r="GWV2" s="134"/>
      <c r="GWW2" s="134"/>
      <c r="GWX2" s="134"/>
      <c r="GWY2" s="134"/>
      <c r="GWZ2" s="134"/>
      <c r="GXA2" s="134"/>
      <c r="GXB2" s="134"/>
      <c r="GXC2" s="134"/>
      <c r="GXD2" s="134"/>
      <c r="GXE2" s="134"/>
      <c r="GXF2" s="134"/>
      <c r="GXG2" s="134"/>
      <c r="GXH2" s="134"/>
      <c r="GXI2" s="134"/>
      <c r="GXJ2" s="134"/>
      <c r="GXK2" s="134"/>
      <c r="GXL2" s="134"/>
      <c r="GXM2" s="134"/>
      <c r="GXN2" s="134"/>
      <c r="GXO2" s="134"/>
      <c r="GXP2" s="134"/>
      <c r="GXQ2" s="134"/>
      <c r="GXR2" s="134"/>
      <c r="GXS2" s="134"/>
      <c r="GXT2" s="134"/>
      <c r="GXU2" s="134"/>
      <c r="GXV2" s="134"/>
      <c r="GXW2" s="134"/>
      <c r="GXX2" s="134"/>
      <c r="GXY2" s="134"/>
      <c r="GXZ2" s="134"/>
      <c r="GYA2" s="134"/>
      <c r="GYB2" s="134"/>
      <c r="GYC2" s="134"/>
      <c r="GYD2" s="134"/>
      <c r="GYE2" s="134"/>
      <c r="GYF2" s="134"/>
      <c r="GYG2" s="134"/>
      <c r="GYH2" s="134"/>
      <c r="GYI2" s="134"/>
      <c r="GYJ2" s="134"/>
      <c r="GYK2" s="134"/>
      <c r="GYL2" s="134"/>
      <c r="GYM2" s="134"/>
      <c r="GYN2" s="134"/>
      <c r="GYO2" s="134"/>
      <c r="GYP2" s="134"/>
      <c r="GYQ2" s="134"/>
      <c r="GYR2" s="134"/>
      <c r="GYS2" s="134"/>
      <c r="GYT2" s="134"/>
      <c r="GYU2" s="134"/>
      <c r="GYV2" s="134"/>
      <c r="GYW2" s="134"/>
      <c r="GYX2" s="134"/>
      <c r="GYY2" s="134"/>
      <c r="GYZ2" s="134"/>
      <c r="GZA2" s="134"/>
      <c r="GZB2" s="134"/>
      <c r="GZC2" s="134"/>
      <c r="GZD2" s="134"/>
      <c r="GZE2" s="134"/>
      <c r="GZF2" s="134"/>
      <c r="GZG2" s="134"/>
      <c r="GZH2" s="134"/>
      <c r="GZI2" s="134"/>
      <c r="GZJ2" s="134"/>
      <c r="GZK2" s="134"/>
      <c r="GZL2" s="134"/>
      <c r="GZM2" s="134"/>
      <c r="GZN2" s="134"/>
      <c r="GZO2" s="134"/>
      <c r="GZP2" s="134"/>
      <c r="GZQ2" s="134"/>
      <c r="GZR2" s="134"/>
      <c r="GZS2" s="134"/>
      <c r="GZT2" s="134"/>
      <c r="GZU2" s="134"/>
      <c r="GZV2" s="134"/>
      <c r="GZW2" s="134"/>
      <c r="GZX2" s="134"/>
      <c r="GZY2" s="134"/>
      <c r="GZZ2" s="134"/>
      <c r="HAA2" s="134"/>
      <c r="HAB2" s="134"/>
      <c r="HAC2" s="134"/>
      <c r="HAD2" s="134"/>
      <c r="HAE2" s="134"/>
      <c r="HAF2" s="134"/>
      <c r="HAG2" s="134"/>
      <c r="HAH2" s="134"/>
      <c r="HAI2" s="134"/>
      <c r="HAJ2" s="134"/>
      <c r="HAK2" s="134"/>
      <c r="HAL2" s="134"/>
      <c r="HAM2" s="134"/>
      <c r="HAN2" s="134"/>
      <c r="HAO2" s="134"/>
      <c r="HAP2" s="134"/>
      <c r="HAQ2" s="134"/>
      <c r="HAR2" s="134"/>
      <c r="HAS2" s="134"/>
      <c r="HAT2" s="134"/>
      <c r="HAU2" s="134"/>
      <c r="HAV2" s="134"/>
      <c r="HAW2" s="134"/>
      <c r="HAX2" s="134"/>
      <c r="HAY2" s="134"/>
      <c r="HAZ2" s="134"/>
      <c r="HBA2" s="134"/>
      <c r="HBB2" s="134"/>
      <c r="HBC2" s="134"/>
      <c r="HBD2" s="134"/>
      <c r="HBE2" s="134"/>
      <c r="HBF2" s="134"/>
      <c r="HBG2" s="134"/>
      <c r="HBH2" s="134"/>
      <c r="HBI2" s="134"/>
      <c r="HBJ2" s="134"/>
      <c r="HBK2" s="134"/>
      <c r="HBL2" s="134"/>
      <c r="HBM2" s="134"/>
      <c r="HBN2" s="134"/>
      <c r="HBO2" s="134"/>
      <c r="HBP2" s="134"/>
      <c r="HBQ2" s="134"/>
      <c r="HBR2" s="134"/>
      <c r="HBS2" s="134"/>
      <c r="HBT2" s="134"/>
      <c r="HBU2" s="134"/>
      <c r="HBV2" s="134"/>
      <c r="HBW2" s="134"/>
      <c r="HBX2" s="134"/>
      <c r="HBY2" s="134"/>
      <c r="HBZ2" s="134"/>
      <c r="HCA2" s="134"/>
      <c r="HCB2" s="134"/>
      <c r="HCC2" s="134"/>
      <c r="HCD2" s="134"/>
      <c r="HCE2" s="134"/>
      <c r="HCF2" s="134"/>
      <c r="HCG2" s="134"/>
      <c r="HCH2" s="134"/>
      <c r="HCI2" s="134"/>
      <c r="HCJ2" s="134"/>
      <c r="HCK2" s="134"/>
      <c r="HCL2" s="134"/>
      <c r="HCM2" s="134"/>
      <c r="HCN2" s="134"/>
      <c r="HCO2" s="134"/>
      <c r="HCP2" s="134"/>
      <c r="HCQ2" s="134"/>
      <c r="HCR2" s="134"/>
      <c r="HCS2" s="134"/>
      <c r="HCT2" s="134"/>
      <c r="HCU2" s="134"/>
      <c r="HCV2" s="134"/>
      <c r="HCW2" s="134"/>
      <c r="HCX2" s="134"/>
      <c r="HCY2" s="134"/>
      <c r="HCZ2" s="134"/>
      <c r="HDA2" s="134"/>
      <c r="HDB2" s="134"/>
      <c r="HDC2" s="134"/>
      <c r="HDD2" s="134"/>
      <c r="HDE2" s="134"/>
      <c r="HDF2" s="134"/>
      <c r="HDG2" s="134"/>
      <c r="HDH2" s="134"/>
      <c r="HDI2" s="134"/>
      <c r="HDJ2" s="134"/>
      <c r="HDK2" s="134"/>
      <c r="HDL2" s="134"/>
      <c r="HDM2" s="134"/>
      <c r="HDN2" s="134"/>
      <c r="HDO2" s="134"/>
      <c r="HDP2" s="134"/>
      <c r="HDQ2" s="134"/>
      <c r="HDR2" s="134"/>
      <c r="HDS2" s="134"/>
      <c r="HDT2" s="134"/>
      <c r="HDU2" s="134"/>
      <c r="HDV2" s="134"/>
      <c r="HDW2" s="134"/>
      <c r="HDX2" s="134"/>
      <c r="HDY2" s="134"/>
      <c r="HDZ2" s="134"/>
      <c r="HEA2" s="134"/>
      <c r="HEB2" s="134"/>
      <c r="HEC2" s="134"/>
      <c r="HED2" s="134"/>
      <c r="HEE2" s="134"/>
      <c r="HEF2" s="134"/>
      <c r="HEG2" s="134"/>
      <c r="HEH2" s="134"/>
      <c r="HEI2" s="134"/>
      <c r="HEJ2" s="134"/>
      <c r="HEK2" s="134"/>
      <c r="HEL2" s="134"/>
      <c r="HEM2" s="134"/>
      <c r="HEN2" s="134"/>
      <c r="HEO2" s="134"/>
      <c r="HEP2" s="134"/>
      <c r="HEQ2" s="134"/>
      <c r="HER2" s="134"/>
      <c r="HES2" s="134"/>
      <c r="HET2" s="134"/>
      <c r="HEU2" s="134"/>
      <c r="HEV2" s="134"/>
      <c r="HEW2" s="134"/>
      <c r="HEX2" s="134"/>
      <c r="HEY2" s="134"/>
      <c r="HEZ2" s="134"/>
      <c r="HFA2" s="134"/>
      <c r="HFB2" s="134"/>
      <c r="HFC2" s="134"/>
      <c r="HFD2" s="134"/>
      <c r="HFE2" s="134"/>
      <c r="HFF2" s="134"/>
      <c r="HFG2" s="134"/>
      <c r="HFH2" s="134"/>
      <c r="HFI2" s="134"/>
      <c r="HFJ2" s="134"/>
      <c r="HFK2" s="134"/>
      <c r="HFL2" s="134"/>
      <c r="HFM2" s="134"/>
      <c r="HFN2" s="134"/>
      <c r="HFO2" s="134"/>
      <c r="HFP2" s="134"/>
      <c r="HFQ2" s="134"/>
      <c r="HFR2" s="134"/>
      <c r="HFS2" s="134"/>
      <c r="HFT2" s="134"/>
      <c r="HFU2" s="134"/>
      <c r="HFV2" s="134"/>
      <c r="HFW2" s="134"/>
      <c r="HFX2" s="134"/>
      <c r="HFY2" s="134"/>
      <c r="HFZ2" s="134"/>
      <c r="HGA2" s="134"/>
      <c r="HGB2" s="134"/>
      <c r="HGC2" s="134"/>
      <c r="HGD2" s="134"/>
      <c r="HGE2" s="134"/>
      <c r="HGF2" s="134"/>
      <c r="HGG2" s="134"/>
      <c r="HGH2" s="134"/>
      <c r="HGI2" s="134"/>
      <c r="HGJ2" s="134"/>
      <c r="HGK2" s="134"/>
      <c r="HGL2" s="134"/>
      <c r="HGM2" s="134"/>
      <c r="HGN2" s="134"/>
      <c r="HGO2" s="134"/>
      <c r="HGP2" s="134"/>
      <c r="HGQ2" s="134"/>
      <c r="HGR2" s="134"/>
      <c r="HGS2" s="134"/>
      <c r="HGT2" s="134"/>
      <c r="HGU2" s="134"/>
      <c r="HGV2" s="134"/>
      <c r="HGW2" s="134"/>
      <c r="HGX2" s="134"/>
      <c r="HGY2" s="134"/>
      <c r="HGZ2" s="134"/>
      <c r="HHA2" s="134"/>
      <c r="HHB2" s="134"/>
      <c r="HHC2" s="134"/>
      <c r="HHD2" s="134"/>
      <c r="HHE2" s="134"/>
      <c r="HHF2" s="134"/>
      <c r="HHG2" s="134"/>
      <c r="HHH2" s="134"/>
      <c r="HHI2" s="134"/>
      <c r="HHJ2" s="134"/>
      <c r="HHK2" s="134"/>
      <c r="HHL2" s="134"/>
      <c r="HHM2" s="134"/>
      <c r="HHN2" s="134"/>
      <c r="HHO2" s="134"/>
      <c r="HHP2" s="134"/>
      <c r="HHQ2" s="134"/>
      <c r="HHR2" s="134"/>
      <c r="HHS2" s="134"/>
      <c r="HHT2" s="134"/>
      <c r="HHU2" s="134"/>
      <c r="HHV2" s="134"/>
      <c r="HHW2" s="134"/>
      <c r="HHX2" s="134"/>
      <c r="HHY2" s="134"/>
      <c r="HHZ2" s="134"/>
      <c r="HIA2" s="134"/>
      <c r="HIB2" s="134"/>
      <c r="HIC2" s="134"/>
      <c r="HID2" s="134"/>
      <c r="HIE2" s="134"/>
      <c r="HIF2" s="134"/>
      <c r="HIG2" s="134"/>
      <c r="HIH2" s="134"/>
      <c r="HII2" s="134"/>
      <c r="HIJ2" s="134"/>
      <c r="HIK2" s="134"/>
      <c r="HIL2" s="134"/>
      <c r="HIM2" s="134"/>
      <c r="HIN2" s="134"/>
      <c r="HIO2" s="134"/>
      <c r="HIP2" s="134"/>
      <c r="HIQ2" s="134"/>
      <c r="HIR2" s="134"/>
      <c r="HIS2" s="134"/>
      <c r="HIT2" s="134"/>
      <c r="HIU2" s="134"/>
      <c r="HIV2" s="134"/>
      <c r="HIW2" s="134"/>
      <c r="HIX2" s="134"/>
      <c r="HIY2" s="134"/>
      <c r="HIZ2" s="134"/>
      <c r="HJA2" s="134"/>
      <c r="HJB2" s="134"/>
      <c r="HJC2" s="134"/>
      <c r="HJD2" s="134"/>
      <c r="HJE2" s="134"/>
      <c r="HJF2" s="134"/>
      <c r="HJG2" s="134"/>
      <c r="HJH2" s="134"/>
      <c r="HJI2" s="134"/>
      <c r="HJJ2" s="134"/>
      <c r="HJK2" s="134"/>
      <c r="HJL2" s="134"/>
      <c r="HJM2" s="134"/>
      <c r="HJN2" s="134"/>
      <c r="HJO2" s="134"/>
      <c r="HJP2" s="134"/>
      <c r="HJQ2" s="134"/>
      <c r="HJR2" s="134"/>
      <c r="HJS2" s="134"/>
      <c r="HJT2" s="134"/>
      <c r="HJU2" s="134"/>
      <c r="HJV2" s="134"/>
      <c r="HJW2" s="134"/>
      <c r="HJX2" s="134"/>
      <c r="HJY2" s="134"/>
      <c r="HJZ2" s="134"/>
      <c r="HKA2" s="134"/>
      <c r="HKB2" s="134"/>
      <c r="HKC2" s="134"/>
      <c r="HKD2" s="134"/>
      <c r="HKE2" s="134"/>
      <c r="HKF2" s="134"/>
      <c r="HKG2" s="134"/>
      <c r="HKH2" s="134"/>
      <c r="HKI2" s="134"/>
      <c r="HKJ2" s="134"/>
      <c r="HKK2" s="134"/>
      <c r="HKL2" s="134"/>
      <c r="HKM2" s="134"/>
      <c r="HKN2" s="134"/>
      <c r="HKO2" s="134"/>
      <c r="HKP2" s="134"/>
      <c r="HKQ2" s="134"/>
      <c r="HKR2" s="134"/>
      <c r="HKS2" s="134"/>
      <c r="HKT2" s="134"/>
      <c r="HKU2" s="134"/>
      <c r="HKV2" s="134"/>
      <c r="HKW2" s="134"/>
      <c r="HKX2" s="134"/>
      <c r="HKY2" s="134"/>
      <c r="HKZ2" s="134"/>
      <c r="HLA2" s="134"/>
      <c r="HLB2" s="134"/>
      <c r="HLC2" s="134"/>
      <c r="HLD2" s="134"/>
      <c r="HLE2" s="134"/>
      <c r="HLF2" s="134"/>
      <c r="HLG2" s="134"/>
      <c r="HLH2" s="134"/>
      <c r="HLI2" s="134"/>
      <c r="HLJ2" s="134"/>
      <c r="HLK2" s="134"/>
      <c r="HLL2" s="134"/>
      <c r="HLM2" s="134"/>
      <c r="HLN2" s="134"/>
      <c r="HLO2" s="134"/>
      <c r="HLP2" s="134"/>
      <c r="HLQ2" s="134"/>
      <c r="HLR2" s="134"/>
      <c r="HLS2" s="134"/>
      <c r="HLT2" s="134"/>
      <c r="HLU2" s="134"/>
      <c r="HLV2" s="134"/>
      <c r="HLW2" s="134"/>
      <c r="HLX2" s="134"/>
      <c r="HLY2" s="134"/>
      <c r="HLZ2" s="134"/>
      <c r="HMA2" s="134"/>
      <c r="HMB2" s="134"/>
      <c r="HMC2" s="134"/>
      <c r="HMD2" s="134"/>
      <c r="HME2" s="134"/>
      <c r="HMF2" s="134"/>
      <c r="HMG2" s="134"/>
      <c r="HMH2" s="134"/>
      <c r="HMI2" s="134"/>
      <c r="HMJ2" s="134"/>
      <c r="HMK2" s="134"/>
      <c r="HML2" s="134"/>
      <c r="HMM2" s="134"/>
      <c r="HMN2" s="134"/>
      <c r="HMO2" s="134"/>
      <c r="HMP2" s="134"/>
      <c r="HMQ2" s="134"/>
      <c r="HMR2" s="134"/>
      <c r="HMS2" s="134"/>
      <c r="HMT2" s="134"/>
      <c r="HMU2" s="134"/>
      <c r="HMV2" s="134"/>
      <c r="HMW2" s="134"/>
      <c r="HMX2" s="134"/>
      <c r="HMY2" s="134"/>
      <c r="HMZ2" s="134"/>
      <c r="HNA2" s="134"/>
      <c r="HNB2" s="134"/>
      <c r="HNC2" s="134"/>
      <c r="HND2" s="134"/>
      <c r="HNE2" s="134"/>
      <c r="HNF2" s="134"/>
      <c r="HNG2" s="134"/>
      <c r="HNH2" s="134"/>
      <c r="HNI2" s="134"/>
      <c r="HNJ2" s="134"/>
      <c r="HNK2" s="134"/>
      <c r="HNL2" s="134"/>
      <c r="HNM2" s="134"/>
      <c r="HNN2" s="134"/>
      <c r="HNO2" s="134"/>
      <c r="HNP2" s="134"/>
      <c r="HNQ2" s="134"/>
      <c r="HNR2" s="134"/>
      <c r="HNS2" s="134"/>
      <c r="HNT2" s="134"/>
      <c r="HNU2" s="134"/>
      <c r="HNV2" s="134"/>
      <c r="HNW2" s="134"/>
      <c r="HNX2" s="134"/>
      <c r="HNY2" s="134"/>
      <c r="HNZ2" s="134"/>
      <c r="HOA2" s="134"/>
      <c r="HOB2" s="134"/>
      <c r="HOC2" s="134"/>
      <c r="HOD2" s="134"/>
      <c r="HOE2" s="134"/>
      <c r="HOF2" s="134"/>
      <c r="HOG2" s="134"/>
      <c r="HOH2" s="134"/>
      <c r="HOI2" s="134"/>
      <c r="HOJ2" s="134"/>
      <c r="HOK2" s="134"/>
      <c r="HOL2" s="134"/>
      <c r="HOM2" s="134"/>
      <c r="HON2" s="134"/>
      <c r="HOO2" s="134"/>
      <c r="HOP2" s="134"/>
      <c r="HOQ2" s="134"/>
      <c r="HOR2" s="134"/>
      <c r="HOS2" s="134"/>
      <c r="HOT2" s="134"/>
      <c r="HOU2" s="134"/>
      <c r="HOV2" s="134"/>
      <c r="HOW2" s="134"/>
      <c r="HOX2" s="134"/>
      <c r="HOY2" s="134"/>
      <c r="HOZ2" s="134"/>
      <c r="HPA2" s="134"/>
      <c r="HPB2" s="134"/>
      <c r="HPC2" s="134"/>
      <c r="HPD2" s="134"/>
      <c r="HPE2" s="134"/>
      <c r="HPF2" s="134"/>
      <c r="HPG2" s="134"/>
      <c r="HPH2" s="134"/>
      <c r="HPI2" s="134"/>
      <c r="HPJ2" s="134"/>
      <c r="HPK2" s="134"/>
      <c r="HPL2" s="134"/>
      <c r="HPM2" s="134"/>
      <c r="HPN2" s="134"/>
      <c r="HPO2" s="134"/>
      <c r="HPP2" s="134"/>
      <c r="HPQ2" s="134"/>
      <c r="HPR2" s="134"/>
      <c r="HPS2" s="134"/>
      <c r="HPT2" s="134"/>
      <c r="HPU2" s="134"/>
      <c r="HPV2" s="134"/>
      <c r="HPW2" s="134"/>
      <c r="HPX2" s="134"/>
      <c r="HPY2" s="134"/>
      <c r="HPZ2" s="134"/>
      <c r="HQA2" s="134"/>
      <c r="HQB2" s="134"/>
      <c r="HQC2" s="134"/>
      <c r="HQD2" s="134"/>
      <c r="HQE2" s="134"/>
      <c r="HQF2" s="134"/>
      <c r="HQG2" s="134"/>
      <c r="HQH2" s="134"/>
      <c r="HQI2" s="134"/>
      <c r="HQJ2" s="134"/>
      <c r="HQK2" s="134"/>
      <c r="HQL2" s="134"/>
      <c r="HQM2" s="134"/>
      <c r="HQN2" s="134"/>
      <c r="HQO2" s="134"/>
      <c r="HQP2" s="134"/>
      <c r="HQQ2" s="134"/>
      <c r="HQR2" s="134"/>
      <c r="HQS2" s="134"/>
      <c r="HQT2" s="134"/>
      <c r="HQU2" s="134"/>
      <c r="HQV2" s="134"/>
      <c r="HQW2" s="134"/>
      <c r="HQX2" s="134"/>
      <c r="HQY2" s="134"/>
      <c r="HQZ2" s="134"/>
      <c r="HRA2" s="134"/>
      <c r="HRB2" s="134"/>
      <c r="HRC2" s="134"/>
      <c r="HRD2" s="134"/>
      <c r="HRE2" s="134"/>
      <c r="HRF2" s="134"/>
      <c r="HRG2" s="134"/>
      <c r="HRH2" s="134"/>
      <c r="HRI2" s="134"/>
      <c r="HRJ2" s="134"/>
      <c r="HRK2" s="134"/>
      <c r="HRL2" s="134"/>
      <c r="HRM2" s="134"/>
      <c r="HRN2" s="134"/>
      <c r="HRO2" s="134"/>
      <c r="HRP2" s="134"/>
      <c r="HRQ2" s="134"/>
      <c r="HRR2" s="134"/>
      <c r="HRS2" s="134"/>
      <c r="HRT2" s="134"/>
      <c r="HRU2" s="134"/>
      <c r="HRV2" s="134"/>
      <c r="HRW2" s="134"/>
      <c r="HRX2" s="134"/>
      <c r="HRY2" s="134"/>
      <c r="HRZ2" s="134"/>
      <c r="HSA2" s="134"/>
      <c r="HSB2" s="134"/>
      <c r="HSC2" s="134"/>
      <c r="HSD2" s="134"/>
      <c r="HSE2" s="134"/>
      <c r="HSF2" s="134"/>
      <c r="HSG2" s="134"/>
      <c r="HSH2" s="134"/>
      <c r="HSI2" s="134"/>
      <c r="HSJ2" s="134"/>
      <c r="HSK2" s="134"/>
      <c r="HSL2" s="134"/>
      <c r="HSM2" s="134"/>
      <c r="HSN2" s="134"/>
      <c r="HSO2" s="134"/>
      <c r="HSP2" s="134"/>
      <c r="HSQ2" s="134"/>
      <c r="HSR2" s="134"/>
      <c r="HSS2" s="134"/>
      <c r="HST2" s="134"/>
      <c r="HSU2" s="134"/>
      <c r="HSV2" s="134"/>
      <c r="HSW2" s="134"/>
      <c r="HSX2" s="134"/>
      <c r="HSY2" s="134"/>
      <c r="HSZ2" s="134"/>
      <c r="HTA2" s="134"/>
      <c r="HTB2" s="134"/>
      <c r="HTC2" s="134"/>
      <c r="HTD2" s="134"/>
      <c r="HTE2" s="134"/>
      <c r="HTF2" s="134"/>
      <c r="HTG2" s="134"/>
      <c r="HTH2" s="134"/>
      <c r="HTI2" s="134"/>
      <c r="HTJ2" s="134"/>
      <c r="HTK2" s="134"/>
      <c r="HTL2" s="134"/>
      <c r="HTM2" s="134"/>
      <c r="HTN2" s="134"/>
      <c r="HTO2" s="134"/>
      <c r="HTP2" s="134"/>
      <c r="HTQ2" s="134"/>
      <c r="HTR2" s="134"/>
      <c r="HTS2" s="134"/>
      <c r="HTT2" s="134"/>
      <c r="HTU2" s="134"/>
      <c r="HTV2" s="134"/>
      <c r="HTW2" s="134"/>
      <c r="HTX2" s="134"/>
      <c r="HTY2" s="134"/>
      <c r="HTZ2" s="134"/>
      <c r="HUA2" s="134"/>
      <c r="HUB2" s="134"/>
      <c r="HUC2" s="134"/>
      <c r="HUD2" s="134"/>
      <c r="HUE2" s="134"/>
      <c r="HUF2" s="134"/>
      <c r="HUG2" s="134"/>
      <c r="HUH2" s="134"/>
      <c r="HUI2" s="134"/>
      <c r="HUJ2" s="134"/>
      <c r="HUK2" s="134"/>
      <c r="HUL2" s="134"/>
      <c r="HUM2" s="134"/>
      <c r="HUN2" s="134"/>
      <c r="HUO2" s="134"/>
      <c r="HUP2" s="134"/>
      <c r="HUQ2" s="134"/>
      <c r="HUR2" s="134"/>
      <c r="HUS2" s="134"/>
      <c r="HUT2" s="134"/>
      <c r="HUU2" s="134"/>
      <c r="HUV2" s="134"/>
      <c r="HUW2" s="134"/>
      <c r="HUX2" s="134"/>
      <c r="HUY2" s="134"/>
      <c r="HUZ2" s="134"/>
      <c r="HVA2" s="134"/>
      <c r="HVB2" s="134"/>
      <c r="HVC2" s="134"/>
      <c r="HVD2" s="134"/>
      <c r="HVE2" s="134"/>
      <c r="HVF2" s="134"/>
      <c r="HVG2" s="134"/>
      <c r="HVH2" s="134"/>
      <c r="HVI2" s="134"/>
      <c r="HVJ2" s="134"/>
      <c r="HVK2" s="134"/>
      <c r="HVL2" s="134"/>
      <c r="HVM2" s="134"/>
      <c r="HVN2" s="134"/>
      <c r="HVO2" s="134"/>
      <c r="HVP2" s="134"/>
      <c r="HVQ2" s="134"/>
      <c r="HVR2" s="134"/>
      <c r="HVS2" s="134"/>
      <c r="HVT2" s="134"/>
      <c r="HVU2" s="134"/>
      <c r="HVV2" s="134"/>
      <c r="HVW2" s="134"/>
      <c r="HVX2" s="134"/>
      <c r="HVY2" s="134"/>
      <c r="HVZ2" s="134"/>
      <c r="HWA2" s="134"/>
      <c r="HWB2" s="134"/>
      <c r="HWC2" s="134"/>
      <c r="HWD2" s="134"/>
      <c r="HWE2" s="134"/>
      <c r="HWF2" s="134"/>
      <c r="HWG2" s="134"/>
      <c r="HWH2" s="134"/>
      <c r="HWI2" s="134"/>
      <c r="HWJ2" s="134"/>
      <c r="HWK2" s="134"/>
      <c r="HWL2" s="134"/>
      <c r="HWM2" s="134"/>
      <c r="HWN2" s="134"/>
      <c r="HWO2" s="134"/>
      <c r="HWP2" s="134"/>
      <c r="HWQ2" s="134"/>
      <c r="HWR2" s="134"/>
      <c r="HWS2" s="134"/>
      <c r="HWT2" s="134"/>
      <c r="HWU2" s="134"/>
      <c r="HWV2" s="134"/>
      <c r="HWW2" s="134"/>
      <c r="HWX2" s="134"/>
      <c r="HWY2" s="134"/>
      <c r="HWZ2" s="134"/>
      <c r="HXA2" s="134"/>
      <c r="HXB2" s="134"/>
      <c r="HXC2" s="134"/>
      <c r="HXD2" s="134"/>
      <c r="HXE2" s="134"/>
      <c r="HXF2" s="134"/>
      <c r="HXG2" s="134"/>
      <c r="HXH2" s="134"/>
      <c r="HXI2" s="134"/>
      <c r="HXJ2" s="134"/>
      <c r="HXK2" s="134"/>
      <c r="HXL2" s="134"/>
      <c r="HXM2" s="134"/>
      <c r="HXN2" s="134"/>
      <c r="HXO2" s="134"/>
      <c r="HXP2" s="134"/>
      <c r="HXQ2" s="134"/>
      <c r="HXR2" s="134"/>
      <c r="HXS2" s="134"/>
      <c r="HXT2" s="134"/>
      <c r="HXU2" s="134"/>
      <c r="HXV2" s="134"/>
      <c r="HXW2" s="134"/>
      <c r="HXX2" s="134"/>
      <c r="HXY2" s="134"/>
      <c r="HXZ2" s="134"/>
      <c r="HYA2" s="134"/>
      <c r="HYB2" s="134"/>
      <c r="HYC2" s="134"/>
      <c r="HYD2" s="134"/>
      <c r="HYE2" s="134"/>
      <c r="HYF2" s="134"/>
      <c r="HYG2" s="134"/>
      <c r="HYH2" s="134"/>
      <c r="HYI2" s="134"/>
      <c r="HYJ2" s="134"/>
      <c r="HYK2" s="134"/>
      <c r="HYL2" s="134"/>
      <c r="HYM2" s="134"/>
      <c r="HYN2" s="134"/>
      <c r="HYO2" s="134"/>
      <c r="HYP2" s="134"/>
      <c r="HYQ2" s="134"/>
      <c r="HYR2" s="134"/>
      <c r="HYS2" s="134"/>
      <c r="HYT2" s="134"/>
      <c r="HYU2" s="134"/>
      <c r="HYV2" s="134"/>
      <c r="HYW2" s="134"/>
      <c r="HYX2" s="134"/>
      <c r="HYY2" s="134"/>
      <c r="HYZ2" s="134"/>
      <c r="HZA2" s="134"/>
      <c r="HZB2" s="134"/>
      <c r="HZC2" s="134"/>
      <c r="HZD2" s="134"/>
      <c r="HZE2" s="134"/>
      <c r="HZF2" s="134"/>
      <c r="HZG2" s="134"/>
      <c r="HZH2" s="134"/>
      <c r="HZI2" s="134"/>
      <c r="HZJ2" s="134"/>
      <c r="HZK2" s="134"/>
      <c r="HZL2" s="134"/>
      <c r="HZM2" s="134"/>
      <c r="HZN2" s="134"/>
      <c r="HZO2" s="134"/>
      <c r="HZP2" s="134"/>
      <c r="HZQ2" s="134"/>
      <c r="HZR2" s="134"/>
      <c r="HZS2" s="134"/>
      <c r="HZT2" s="134"/>
      <c r="HZU2" s="134"/>
      <c r="HZV2" s="134"/>
      <c r="HZW2" s="134"/>
      <c r="HZX2" s="134"/>
      <c r="HZY2" s="134"/>
      <c r="HZZ2" s="134"/>
      <c r="IAA2" s="134"/>
      <c r="IAB2" s="134"/>
      <c r="IAC2" s="134"/>
      <c r="IAD2" s="134"/>
      <c r="IAE2" s="134"/>
      <c r="IAF2" s="134"/>
      <c r="IAG2" s="134"/>
      <c r="IAH2" s="134"/>
      <c r="IAI2" s="134"/>
      <c r="IAJ2" s="134"/>
      <c r="IAK2" s="134"/>
      <c r="IAL2" s="134"/>
      <c r="IAM2" s="134"/>
      <c r="IAN2" s="134"/>
      <c r="IAO2" s="134"/>
      <c r="IAP2" s="134"/>
      <c r="IAQ2" s="134"/>
      <c r="IAR2" s="134"/>
      <c r="IAS2" s="134"/>
      <c r="IAT2" s="134"/>
      <c r="IAU2" s="134"/>
      <c r="IAV2" s="134"/>
      <c r="IAW2" s="134"/>
      <c r="IAX2" s="134"/>
      <c r="IAY2" s="134"/>
      <c r="IAZ2" s="134"/>
      <c r="IBA2" s="134"/>
      <c r="IBB2" s="134"/>
      <c r="IBC2" s="134"/>
      <c r="IBD2" s="134"/>
      <c r="IBE2" s="134"/>
      <c r="IBF2" s="134"/>
      <c r="IBG2" s="134"/>
      <c r="IBH2" s="134"/>
      <c r="IBI2" s="134"/>
      <c r="IBJ2" s="134"/>
      <c r="IBK2" s="134"/>
      <c r="IBL2" s="134"/>
      <c r="IBM2" s="134"/>
      <c r="IBN2" s="134"/>
      <c r="IBO2" s="134"/>
      <c r="IBP2" s="134"/>
      <c r="IBQ2" s="134"/>
      <c r="IBR2" s="134"/>
      <c r="IBS2" s="134"/>
      <c r="IBT2" s="134"/>
      <c r="IBU2" s="134"/>
      <c r="IBV2" s="134"/>
      <c r="IBW2" s="134"/>
      <c r="IBX2" s="134"/>
      <c r="IBY2" s="134"/>
      <c r="IBZ2" s="134"/>
      <c r="ICA2" s="134"/>
      <c r="ICB2" s="134"/>
      <c r="ICC2" s="134"/>
      <c r="ICD2" s="134"/>
      <c r="ICE2" s="134"/>
      <c r="ICF2" s="134"/>
      <c r="ICG2" s="134"/>
      <c r="ICH2" s="134"/>
      <c r="ICI2" s="134"/>
      <c r="ICJ2" s="134"/>
      <c r="ICK2" s="134"/>
      <c r="ICL2" s="134"/>
      <c r="ICM2" s="134"/>
      <c r="ICN2" s="134"/>
      <c r="ICO2" s="134"/>
      <c r="ICP2" s="134"/>
      <c r="ICQ2" s="134"/>
      <c r="ICR2" s="134"/>
      <c r="ICS2" s="134"/>
      <c r="ICT2" s="134"/>
      <c r="ICU2" s="134"/>
      <c r="ICV2" s="134"/>
      <c r="ICW2" s="134"/>
      <c r="ICX2" s="134"/>
      <c r="ICY2" s="134"/>
      <c r="ICZ2" s="134"/>
      <c r="IDA2" s="134"/>
      <c r="IDB2" s="134"/>
      <c r="IDC2" s="134"/>
      <c r="IDD2" s="134"/>
      <c r="IDE2" s="134"/>
      <c r="IDF2" s="134"/>
      <c r="IDG2" s="134"/>
      <c r="IDH2" s="134"/>
      <c r="IDI2" s="134"/>
      <c r="IDJ2" s="134"/>
      <c r="IDK2" s="134"/>
      <c r="IDL2" s="134"/>
      <c r="IDM2" s="134"/>
      <c r="IDN2" s="134"/>
      <c r="IDO2" s="134"/>
      <c r="IDP2" s="134"/>
      <c r="IDQ2" s="134"/>
      <c r="IDR2" s="134"/>
      <c r="IDS2" s="134"/>
      <c r="IDT2" s="134"/>
      <c r="IDU2" s="134"/>
      <c r="IDV2" s="134"/>
      <c r="IDW2" s="134"/>
      <c r="IDX2" s="134"/>
      <c r="IDY2" s="134"/>
      <c r="IDZ2" s="134"/>
      <c r="IEA2" s="134"/>
      <c r="IEB2" s="134"/>
      <c r="IEC2" s="134"/>
      <c r="IED2" s="134"/>
      <c r="IEE2" s="134"/>
      <c r="IEF2" s="134"/>
      <c r="IEG2" s="134"/>
      <c r="IEH2" s="134"/>
      <c r="IEI2" s="134"/>
      <c r="IEJ2" s="134"/>
      <c r="IEK2" s="134"/>
      <c r="IEL2" s="134"/>
      <c r="IEM2" s="134"/>
      <c r="IEN2" s="134"/>
      <c r="IEO2" s="134"/>
      <c r="IEP2" s="134"/>
      <c r="IEQ2" s="134"/>
      <c r="IER2" s="134"/>
      <c r="IES2" s="134"/>
      <c r="IET2" s="134"/>
      <c r="IEU2" s="134"/>
      <c r="IEV2" s="134"/>
      <c r="IEW2" s="134"/>
      <c r="IEX2" s="134"/>
      <c r="IEY2" s="134"/>
      <c r="IEZ2" s="134"/>
      <c r="IFA2" s="134"/>
      <c r="IFB2" s="134"/>
      <c r="IFC2" s="134"/>
      <c r="IFD2" s="134"/>
      <c r="IFE2" s="134"/>
      <c r="IFF2" s="134"/>
      <c r="IFG2" s="134"/>
      <c r="IFH2" s="134"/>
      <c r="IFI2" s="134"/>
      <c r="IFJ2" s="134"/>
      <c r="IFK2" s="134"/>
      <c r="IFL2" s="134"/>
      <c r="IFM2" s="134"/>
      <c r="IFN2" s="134"/>
      <c r="IFO2" s="134"/>
      <c r="IFP2" s="134"/>
      <c r="IFQ2" s="134"/>
      <c r="IFR2" s="134"/>
      <c r="IFS2" s="134"/>
      <c r="IFT2" s="134"/>
      <c r="IFU2" s="134"/>
      <c r="IFV2" s="134"/>
      <c r="IFW2" s="134"/>
      <c r="IFX2" s="134"/>
      <c r="IFY2" s="134"/>
      <c r="IFZ2" s="134"/>
      <c r="IGA2" s="134"/>
      <c r="IGB2" s="134"/>
      <c r="IGC2" s="134"/>
      <c r="IGD2" s="134"/>
      <c r="IGE2" s="134"/>
      <c r="IGF2" s="134"/>
      <c r="IGG2" s="134"/>
      <c r="IGH2" s="134"/>
      <c r="IGI2" s="134"/>
      <c r="IGJ2" s="134"/>
      <c r="IGK2" s="134"/>
      <c r="IGL2" s="134"/>
      <c r="IGM2" s="134"/>
      <c r="IGN2" s="134"/>
      <c r="IGO2" s="134"/>
      <c r="IGP2" s="134"/>
      <c r="IGQ2" s="134"/>
      <c r="IGR2" s="134"/>
      <c r="IGS2" s="134"/>
      <c r="IGT2" s="134"/>
      <c r="IGU2" s="134"/>
      <c r="IGV2" s="134"/>
      <c r="IGW2" s="134"/>
      <c r="IGX2" s="134"/>
      <c r="IGY2" s="134"/>
      <c r="IGZ2" s="134"/>
      <c r="IHA2" s="134"/>
      <c r="IHB2" s="134"/>
      <c r="IHC2" s="134"/>
      <c r="IHD2" s="134"/>
      <c r="IHE2" s="134"/>
      <c r="IHF2" s="134"/>
      <c r="IHG2" s="134"/>
      <c r="IHH2" s="134"/>
      <c r="IHI2" s="134"/>
      <c r="IHJ2" s="134"/>
      <c r="IHK2" s="134"/>
      <c r="IHL2" s="134"/>
      <c r="IHM2" s="134"/>
      <c r="IHN2" s="134"/>
      <c r="IHO2" s="134"/>
      <c r="IHP2" s="134"/>
      <c r="IHQ2" s="134"/>
      <c r="IHR2" s="134"/>
      <c r="IHS2" s="134"/>
      <c r="IHT2" s="134"/>
      <c r="IHU2" s="134"/>
      <c r="IHV2" s="134"/>
      <c r="IHW2" s="134"/>
      <c r="IHX2" s="134"/>
      <c r="IHY2" s="134"/>
      <c r="IHZ2" s="134"/>
      <c r="IIA2" s="134"/>
      <c r="IIB2" s="134"/>
      <c r="IIC2" s="134"/>
      <c r="IID2" s="134"/>
      <c r="IIE2" s="134"/>
      <c r="IIF2" s="134"/>
      <c r="IIG2" s="134"/>
      <c r="IIH2" s="134"/>
      <c r="III2" s="134"/>
      <c r="IIJ2" s="134"/>
      <c r="IIK2" s="134"/>
      <c r="IIL2" s="134"/>
      <c r="IIM2" s="134"/>
      <c r="IIN2" s="134"/>
      <c r="IIO2" s="134"/>
      <c r="IIP2" s="134"/>
      <c r="IIQ2" s="134"/>
      <c r="IIR2" s="134"/>
      <c r="IIS2" s="134"/>
      <c r="IIT2" s="134"/>
      <c r="IIU2" s="134"/>
      <c r="IIV2" s="134"/>
      <c r="IIW2" s="134"/>
      <c r="IIX2" s="134"/>
      <c r="IIY2" s="134"/>
      <c r="IIZ2" s="134"/>
      <c r="IJA2" s="134"/>
      <c r="IJB2" s="134"/>
      <c r="IJC2" s="134"/>
      <c r="IJD2" s="134"/>
      <c r="IJE2" s="134"/>
      <c r="IJF2" s="134"/>
      <c r="IJG2" s="134"/>
      <c r="IJH2" s="134"/>
      <c r="IJI2" s="134"/>
      <c r="IJJ2" s="134"/>
      <c r="IJK2" s="134"/>
      <c r="IJL2" s="134"/>
      <c r="IJM2" s="134"/>
      <c r="IJN2" s="134"/>
      <c r="IJO2" s="134"/>
      <c r="IJP2" s="134"/>
      <c r="IJQ2" s="134"/>
      <c r="IJR2" s="134"/>
      <c r="IJS2" s="134"/>
      <c r="IJT2" s="134"/>
      <c r="IJU2" s="134"/>
      <c r="IJV2" s="134"/>
      <c r="IJW2" s="134"/>
      <c r="IJX2" s="134"/>
      <c r="IJY2" s="134"/>
      <c r="IJZ2" s="134"/>
      <c r="IKA2" s="134"/>
      <c r="IKB2" s="134"/>
      <c r="IKC2" s="134"/>
      <c r="IKD2" s="134"/>
      <c r="IKE2" s="134"/>
      <c r="IKF2" s="134"/>
      <c r="IKG2" s="134"/>
      <c r="IKH2" s="134"/>
      <c r="IKI2" s="134"/>
      <c r="IKJ2" s="134"/>
      <c r="IKK2" s="134"/>
      <c r="IKL2" s="134"/>
      <c r="IKM2" s="134"/>
      <c r="IKN2" s="134"/>
      <c r="IKO2" s="134"/>
      <c r="IKP2" s="134"/>
      <c r="IKQ2" s="134"/>
      <c r="IKR2" s="134"/>
      <c r="IKS2" s="134"/>
      <c r="IKT2" s="134"/>
      <c r="IKU2" s="134"/>
      <c r="IKV2" s="134"/>
      <c r="IKW2" s="134"/>
      <c r="IKX2" s="134"/>
      <c r="IKY2" s="134"/>
      <c r="IKZ2" s="134"/>
      <c r="ILA2" s="134"/>
      <c r="ILB2" s="134"/>
      <c r="ILC2" s="134"/>
      <c r="ILD2" s="134"/>
      <c r="ILE2" s="134"/>
      <c r="ILF2" s="134"/>
      <c r="ILG2" s="134"/>
      <c r="ILH2" s="134"/>
      <c r="ILI2" s="134"/>
      <c r="ILJ2" s="134"/>
      <c r="ILK2" s="134"/>
      <c r="ILL2" s="134"/>
      <c r="ILM2" s="134"/>
      <c r="ILN2" s="134"/>
      <c r="ILO2" s="134"/>
      <c r="ILP2" s="134"/>
      <c r="ILQ2" s="134"/>
      <c r="ILR2" s="134"/>
      <c r="ILS2" s="134"/>
      <c r="ILT2" s="134"/>
      <c r="ILU2" s="134"/>
      <c r="ILV2" s="134"/>
      <c r="ILW2" s="134"/>
      <c r="ILX2" s="134"/>
      <c r="ILY2" s="134"/>
      <c r="ILZ2" s="134"/>
      <c r="IMA2" s="134"/>
      <c r="IMB2" s="134"/>
      <c r="IMC2" s="134"/>
      <c r="IMD2" s="134"/>
      <c r="IME2" s="134"/>
      <c r="IMF2" s="134"/>
      <c r="IMG2" s="134"/>
      <c r="IMH2" s="134"/>
      <c r="IMI2" s="134"/>
      <c r="IMJ2" s="134"/>
      <c r="IMK2" s="134"/>
      <c r="IML2" s="134"/>
      <c r="IMM2" s="134"/>
      <c r="IMN2" s="134"/>
      <c r="IMO2" s="134"/>
      <c r="IMP2" s="134"/>
      <c r="IMQ2" s="134"/>
      <c r="IMR2" s="134"/>
      <c r="IMS2" s="134"/>
      <c r="IMT2" s="134"/>
      <c r="IMU2" s="134"/>
      <c r="IMV2" s="134"/>
      <c r="IMW2" s="134"/>
      <c r="IMX2" s="134"/>
      <c r="IMY2" s="134"/>
      <c r="IMZ2" s="134"/>
      <c r="INA2" s="134"/>
      <c r="INB2" s="134"/>
      <c r="INC2" s="134"/>
      <c r="IND2" s="134"/>
      <c r="INE2" s="134"/>
      <c r="INF2" s="134"/>
      <c r="ING2" s="134"/>
      <c r="INH2" s="134"/>
      <c r="INI2" s="134"/>
      <c r="INJ2" s="134"/>
      <c r="INK2" s="134"/>
      <c r="INL2" s="134"/>
      <c r="INM2" s="134"/>
      <c r="INN2" s="134"/>
      <c r="INO2" s="134"/>
      <c r="INP2" s="134"/>
      <c r="INQ2" s="134"/>
      <c r="INR2" s="134"/>
      <c r="INS2" s="134"/>
      <c r="INT2" s="134"/>
      <c r="INU2" s="134"/>
      <c r="INV2" s="134"/>
      <c r="INW2" s="134"/>
      <c r="INX2" s="134"/>
      <c r="INY2" s="134"/>
      <c r="INZ2" s="134"/>
      <c r="IOA2" s="134"/>
      <c r="IOB2" s="134"/>
      <c r="IOC2" s="134"/>
      <c r="IOD2" s="134"/>
      <c r="IOE2" s="134"/>
      <c r="IOF2" s="134"/>
      <c r="IOG2" s="134"/>
      <c r="IOH2" s="134"/>
      <c r="IOI2" s="134"/>
      <c r="IOJ2" s="134"/>
      <c r="IOK2" s="134"/>
      <c r="IOL2" s="134"/>
      <c r="IOM2" s="134"/>
      <c r="ION2" s="134"/>
      <c r="IOO2" s="134"/>
      <c r="IOP2" s="134"/>
      <c r="IOQ2" s="134"/>
      <c r="IOR2" s="134"/>
      <c r="IOS2" s="134"/>
      <c r="IOT2" s="134"/>
      <c r="IOU2" s="134"/>
      <c r="IOV2" s="134"/>
      <c r="IOW2" s="134"/>
      <c r="IOX2" s="134"/>
      <c r="IOY2" s="134"/>
      <c r="IOZ2" s="134"/>
      <c r="IPA2" s="134"/>
      <c r="IPB2" s="134"/>
      <c r="IPC2" s="134"/>
      <c r="IPD2" s="134"/>
      <c r="IPE2" s="134"/>
      <c r="IPF2" s="134"/>
      <c r="IPG2" s="134"/>
      <c r="IPH2" s="134"/>
      <c r="IPI2" s="134"/>
      <c r="IPJ2" s="134"/>
      <c r="IPK2" s="134"/>
      <c r="IPL2" s="134"/>
      <c r="IPM2" s="134"/>
      <c r="IPN2" s="134"/>
      <c r="IPO2" s="134"/>
      <c r="IPP2" s="134"/>
      <c r="IPQ2" s="134"/>
      <c r="IPR2" s="134"/>
      <c r="IPS2" s="134"/>
      <c r="IPT2" s="134"/>
      <c r="IPU2" s="134"/>
      <c r="IPV2" s="134"/>
      <c r="IPW2" s="134"/>
      <c r="IPX2" s="134"/>
      <c r="IPY2" s="134"/>
      <c r="IPZ2" s="134"/>
      <c r="IQA2" s="134"/>
      <c r="IQB2" s="134"/>
      <c r="IQC2" s="134"/>
      <c r="IQD2" s="134"/>
      <c r="IQE2" s="134"/>
      <c r="IQF2" s="134"/>
      <c r="IQG2" s="134"/>
      <c r="IQH2" s="134"/>
      <c r="IQI2" s="134"/>
      <c r="IQJ2" s="134"/>
      <c r="IQK2" s="134"/>
      <c r="IQL2" s="134"/>
      <c r="IQM2" s="134"/>
      <c r="IQN2" s="134"/>
      <c r="IQO2" s="134"/>
      <c r="IQP2" s="134"/>
      <c r="IQQ2" s="134"/>
      <c r="IQR2" s="134"/>
      <c r="IQS2" s="134"/>
      <c r="IQT2" s="134"/>
      <c r="IQU2" s="134"/>
      <c r="IQV2" s="134"/>
      <c r="IQW2" s="134"/>
      <c r="IQX2" s="134"/>
      <c r="IQY2" s="134"/>
      <c r="IQZ2" s="134"/>
      <c r="IRA2" s="134"/>
      <c r="IRB2" s="134"/>
      <c r="IRC2" s="134"/>
      <c r="IRD2" s="134"/>
      <c r="IRE2" s="134"/>
      <c r="IRF2" s="134"/>
      <c r="IRG2" s="134"/>
      <c r="IRH2" s="134"/>
      <c r="IRI2" s="134"/>
      <c r="IRJ2" s="134"/>
      <c r="IRK2" s="134"/>
      <c r="IRL2" s="134"/>
      <c r="IRM2" s="134"/>
      <c r="IRN2" s="134"/>
      <c r="IRO2" s="134"/>
      <c r="IRP2" s="134"/>
      <c r="IRQ2" s="134"/>
      <c r="IRR2" s="134"/>
      <c r="IRS2" s="134"/>
      <c r="IRT2" s="134"/>
      <c r="IRU2" s="134"/>
      <c r="IRV2" s="134"/>
      <c r="IRW2" s="134"/>
      <c r="IRX2" s="134"/>
      <c r="IRY2" s="134"/>
      <c r="IRZ2" s="134"/>
      <c r="ISA2" s="134"/>
      <c r="ISB2" s="134"/>
      <c r="ISC2" s="134"/>
      <c r="ISD2" s="134"/>
      <c r="ISE2" s="134"/>
      <c r="ISF2" s="134"/>
      <c r="ISG2" s="134"/>
      <c r="ISH2" s="134"/>
      <c r="ISI2" s="134"/>
      <c r="ISJ2" s="134"/>
      <c r="ISK2" s="134"/>
      <c r="ISL2" s="134"/>
      <c r="ISM2" s="134"/>
      <c r="ISN2" s="134"/>
      <c r="ISO2" s="134"/>
      <c r="ISP2" s="134"/>
      <c r="ISQ2" s="134"/>
      <c r="ISR2" s="134"/>
      <c r="ISS2" s="134"/>
      <c r="IST2" s="134"/>
      <c r="ISU2" s="134"/>
      <c r="ISV2" s="134"/>
      <c r="ISW2" s="134"/>
      <c r="ISX2" s="134"/>
      <c r="ISY2" s="134"/>
      <c r="ISZ2" s="134"/>
      <c r="ITA2" s="134"/>
      <c r="ITB2" s="134"/>
      <c r="ITC2" s="134"/>
      <c r="ITD2" s="134"/>
      <c r="ITE2" s="134"/>
      <c r="ITF2" s="134"/>
      <c r="ITG2" s="134"/>
      <c r="ITH2" s="134"/>
      <c r="ITI2" s="134"/>
      <c r="ITJ2" s="134"/>
      <c r="ITK2" s="134"/>
      <c r="ITL2" s="134"/>
      <c r="ITM2" s="134"/>
      <c r="ITN2" s="134"/>
      <c r="ITO2" s="134"/>
      <c r="ITP2" s="134"/>
      <c r="ITQ2" s="134"/>
      <c r="ITR2" s="134"/>
      <c r="ITS2" s="134"/>
      <c r="ITT2" s="134"/>
      <c r="ITU2" s="134"/>
      <c r="ITV2" s="134"/>
      <c r="ITW2" s="134"/>
      <c r="ITX2" s="134"/>
      <c r="ITY2" s="134"/>
      <c r="ITZ2" s="134"/>
      <c r="IUA2" s="134"/>
      <c r="IUB2" s="134"/>
      <c r="IUC2" s="134"/>
      <c r="IUD2" s="134"/>
      <c r="IUE2" s="134"/>
      <c r="IUF2" s="134"/>
      <c r="IUG2" s="134"/>
      <c r="IUH2" s="134"/>
      <c r="IUI2" s="134"/>
      <c r="IUJ2" s="134"/>
      <c r="IUK2" s="134"/>
      <c r="IUL2" s="134"/>
      <c r="IUM2" s="134"/>
      <c r="IUN2" s="134"/>
      <c r="IUO2" s="134"/>
      <c r="IUP2" s="134"/>
      <c r="IUQ2" s="134"/>
      <c r="IUR2" s="134"/>
      <c r="IUS2" s="134"/>
      <c r="IUT2" s="134"/>
      <c r="IUU2" s="134"/>
      <c r="IUV2" s="134"/>
      <c r="IUW2" s="134"/>
      <c r="IUX2" s="134"/>
      <c r="IUY2" s="134"/>
      <c r="IUZ2" s="134"/>
      <c r="IVA2" s="134"/>
      <c r="IVB2" s="134"/>
      <c r="IVC2" s="134"/>
      <c r="IVD2" s="134"/>
      <c r="IVE2" s="134"/>
      <c r="IVF2" s="134"/>
      <c r="IVG2" s="134"/>
      <c r="IVH2" s="134"/>
      <c r="IVI2" s="134"/>
      <c r="IVJ2" s="134"/>
      <c r="IVK2" s="134"/>
      <c r="IVL2" s="134"/>
      <c r="IVM2" s="134"/>
      <c r="IVN2" s="134"/>
      <c r="IVO2" s="134"/>
      <c r="IVP2" s="134"/>
      <c r="IVQ2" s="134"/>
      <c r="IVR2" s="134"/>
      <c r="IVS2" s="134"/>
      <c r="IVT2" s="134"/>
      <c r="IVU2" s="134"/>
      <c r="IVV2" s="134"/>
      <c r="IVW2" s="134"/>
      <c r="IVX2" s="134"/>
      <c r="IVY2" s="134"/>
      <c r="IVZ2" s="134"/>
      <c r="IWA2" s="134"/>
      <c r="IWB2" s="134"/>
      <c r="IWC2" s="134"/>
      <c r="IWD2" s="134"/>
      <c r="IWE2" s="134"/>
      <c r="IWF2" s="134"/>
      <c r="IWG2" s="134"/>
      <c r="IWH2" s="134"/>
      <c r="IWI2" s="134"/>
      <c r="IWJ2" s="134"/>
      <c r="IWK2" s="134"/>
      <c r="IWL2" s="134"/>
      <c r="IWM2" s="134"/>
      <c r="IWN2" s="134"/>
      <c r="IWO2" s="134"/>
      <c r="IWP2" s="134"/>
      <c r="IWQ2" s="134"/>
      <c r="IWR2" s="134"/>
      <c r="IWS2" s="134"/>
      <c r="IWT2" s="134"/>
      <c r="IWU2" s="134"/>
      <c r="IWV2" s="134"/>
      <c r="IWW2" s="134"/>
      <c r="IWX2" s="134"/>
      <c r="IWY2" s="134"/>
      <c r="IWZ2" s="134"/>
      <c r="IXA2" s="134"/>
      <c r="IXB2" s="134"/>
      <c r="IXC2" s="134"/>
      <c r="IXD2" s="134"/>
      <c r="IXE2" s="134"/>
      <c r="IXF2" s="134"/>
      <c r="IXG2" s="134"/>
      <c r="IXH2" s="134"/>
      <c r="IXI2" s="134"/>
      <c r="IXJ2" s="134"/>
      <c r="IXK2" s="134"/>
      <c r="IXL2" s="134"/>
      <c r="IXM2" s="134"/>
      <c r="IXN2" s="134"/>
      <c r="IXO2" s="134"/>
      <c r="IXP2" s="134"/>
      <c r="IXQ2" s="134"/>
      <c r="IXR2" s="134"/>
      <c r="IXS2" s="134"/>
      <c r="IXT2" s="134"/>
      <c r="IXU2" s="134"/>
      <c r="IXV2" s="134"/>
      <c r="IXW2" s="134"/>
      <c r="IXX2" s="134"/>
      <c r="IXY2" s="134"/>
      <c r="IXZ2" s="134"/>
      <c r="IYA2" s="134"/>
      <c r="IYB2" s="134"/>
      <c r="IYC2" s="134"/>
      <c r="IYD2" s="134"/>
      <c r="IYE2" s="134"/>
      <c r="IYF2" s="134"/>
      <c r="IYG2" s="134"/>
      <c r="IYH2" s="134"/>
      <c r="IYI2" s="134"/>
      <c r="IYJ2" s="134"/>
      <c r="IYK2" s="134"/>
      <c r="IYL2" s="134"/>
      <c r="IYM2" s="134"/>
      <c r="IYN2" s="134"/>
      <c r="IYO2" s="134"/>
      <c r="IYP2" s="134"/>
      <c r="IYQ2" s="134"/>
      <c r="IYR2" s="134"/>
      <c r="IYS2" s="134"/>
      <c r="IYT2" s="134"/>
      <c r="IYU2" s="134"/>
      <c r="IYV2" s="134"/>
      <c r="IYW2" s="134"/>
      <c r="IYX2" s="134"/>
      <c r="IYY2" s="134"/>
      <c r="IYZ2" s="134"/>
      <c r="IZA2" s="134"/>
      <c r="IZB2" s="134"/>
      <c r="IZC2" s="134"/>
      <c r="IZD2" s="134"/>
      <c r="IZE2" s="134"/>
      <c r="IZF2" s="134"/>
      <c r="IZG2" s="134"/>
      <c r="IZH2" s="134"/>
      <c r="IZI2" s="134"/>
      <c r="IZJ2" s="134"/>
      <c r="IZK2" s="134"/>
      <c r="IZL2" s="134"/>
      <c r="IZM2" s="134"/>
      <c r="IZN2" s="134"/>
      <c r="IZO2" s="134"/>
      <c r="IZP2" s="134"/>
      <c r="IZQ2" s="134"/>
      <c r="IZR2" s="134"/>
      <c r="IZS2" s="134"/>
      <c r="IZT2" s="134"/>
      <c r="IZU2" s="134"/>
      <c r="IZV2" s="134"/>
      <c r="IZW2" s="134"/>
      <c r="IZX2" s="134"/>
      <c r="IZY2" s="134"/>
      <c r="IZZ2" s="134"/>
      <c r="JAA2" s="134"/>
      <c r="JAB2" s="134"/>
      <c r="JAC2" s="134"/>
      <c r="JAD2" s="134"/>
      <c r="JAE2" s="134"/>
      <c r="JAF2" s="134"/>
      <c r="JAG2" s="134"/>
      <c r="JAH2" s="134"/>
      <c r="JAI2" s="134"/>
      <c r="JAJ2" s="134"/>
      <c r="JAK2" s="134"/>
      <c r="JAL2" s="134"/>
      <c r="JAM2" s="134"/>
      <c r="JAN2" s="134"/>
      <c r="JAO2" s="134"/>
      <c r="JAP2" s="134"/>
      <c r="JAQ2" s="134"/>
      <c r="JAR2" s="134"/>
      <c r="JAS2" s="134"/>
      <c r="JAT2" s="134"/>
      <c r="JAU2" s="134"/>
      <c r="JAV2" s="134"/>
      <c r="JAW2" s="134"/>
      <c r="JAX2" s="134"/>
      <c r="JAY2" s="134"/>
      <c r="JAZ2" s="134"/>
      <c r="JBA2" s="134"/>
      <c r="JBB2" s="134"/>
      <c r="JBC2" s="134"/>
      <c r="JBD2" s="134"/>
      <c r="JBE2" s="134"/>
      <c r="JBF2" s="134"/>
      <c r="JBG2" s="134"/>
      <c r="JBH2" s="134"/>
      <c r="JBI2" s="134"/>
      <c r="JBJ2" s="134"/>
      <c r="JBK2" s="134"/>
      <c r="JBL2" s="134"/>
      <c r="JBM2" s="134"/>
      <c r="JBN2" s="134"/>
      <c r="JBO2" s="134"/>
      <c r="JBP2" s="134"/>
      <c r="JBQ2" s="134"/>
      <c r="JBR2" s="134"/>
      <c r="JBS2" s="134"/>
      <c r="JBT2" s="134"/>
      <c r="JBU2" s="134"/>
      <c r="JBV2" s="134"/>
      <c r="JBW2" s="134"/>
      <c r="JBX2" s="134"/>
      <c r="JBY2" s="134"/>
      <c r="JBZ2" s="134"/>
      <c r="JCA2" s="134"/>
      <c r="JCB2" s="134"/>
      <c r="JCC2" s="134"/>
      <c r="JCD2" s="134"/>
      <c r="JCE2" s="134"/>
      <c r="JCF2" s="134"/>
      <c r="JCG2" s="134"/>
      <c r="JCH2" s="134"/>
      <c r="JCI2" s="134"/>
      <c r="JCJ2" s="134"/>
      <c r="JCK2" s="134"/>
      <c r="JCL2" s="134"/>
      <c r="JCM2" s="134"/>
      <c r="JCN2" s="134"/>
      <c r="JCO2" s="134"/>
      <c r="JCP2" s="134"/>
      <c r="JCQ2" s="134"/>
      <c r="JCR2" s="134"/>
      <c r="JCS2" s="134"/>
      <c r="JCT2" s="134"/>
      <c r="JCU2" s="134"/>
      <c r="JCV2" s="134"/>
      <c r="JCW2" s="134"/>
      <c r="JCX2" s="134"/>
      <c r="JCY2" s="134"/>
      <c r="JCZ2" s="134"/>
      <c r="JDA2" s="134"/>
      <c r="JDB2" s="134"/>
      <c r="JDC2" s="134"/>
      <c r="JDD2" s="134"/>
      <c r="JDE2" s="134"/>
      <c r="JDF2" s="134"/>
      <c r="JDG2" s="134"/>
      <c r="JDH2" s="134"/>
      <c r="JDI2" s="134"/>
      <c r="JDJ2" s="134"/>
      <c r="JDK2" s="134"/>
      <c r="JDL2" s="134"/>
      <c r="JDM2" s="134"/>
      <c r="JDN2" s="134"/>
      <c r="JDO2" s="134"/>
      <c r="JDP2" s="134"/>
      <c r="JDQ2" s="134"/>
      <c r="JDR2" s="134"/>
      <c r="JDS2" s="134"/>
      <c r="JDT2" s="134"/>
      <c r="JDU2" s="134"/>
      <c r="JDV2" s="134"/>
      <c r="JDW2" s="134"/>
      <c r="JDX2" s="134"/>
      <c r="JDY2" s="134"/>
      <c r="JDZ2" s="134"/>
      <c r="JEA2" s="134"/>
      <c r="JEB2" s="134"/>
      <c r="JEC2" s="134"/>
      <c r="JED2" s="134"/>
      <c r="JEE2" s="134"/>
      <c r="JEF2" s="134"/>
      <c r="JEG2" s="134"/>
      <c r="JEH2" s="134"/>
      <c r="JEI2" s="134"/>
      <c r="JEJ2" s="134"/>
      <c r="JEK2" s="134"/>
      <c r="JEL2" s="134"/>
      <c r="JEM2" s="134"/>
      <c r="JEN2" s="134"/>
      <c r="JEO2" s="134"/>
      <c r="JEP2" s="134"/>
      <c r="JEQ2" s="134"/>
      <c r="JER2" s="134"/>
      <c r="JES2" s="134"/>
      <c r="JET2" s="134"/>
      <c r="JEU2" s="134"/>
      <c r="JEV2" s="134"/>
      <c r="JEW2" s="134"/>
      <c r="JEX2" s="134"/>
      <c r="JEY2" s="134"/>
      <c r="JEZ2" s="134"/>
      <c r="JFA2" s="134"/>
      <c r="JFB2" s="134"/>
      <c r="JFC2" s="134"/>
      <c r="JFD2" s="134"/>
      <c r="JFE2" s="134"/>
      <c r="JFF2" s="134"/>
      <c r="JFG2" s="134"/>
      <c r="JFH2" s="134"/>
      <c r="JFI2" s="134"/>
      <c r="JFJ2" s="134"/>
      <c r="JFK2" s="134"/>
      <c r="JFL2" s="134"/>
      <c r="JFM2" s="134"/>
      <c r="JFN2" s="134"/>
      <c r="JFO2" s="134"/>
      <c r="JFP2" s="134"/>
      <c r="JFQ2" s="134"/>
      <c r="JFR2" s="134"/>
      <c r="JFS2" s="134"/>
      <c r="JFT2" s="134"/>
      <c r="JFU2" s="134"/>
      <c r="JFV2" s="134"/>
      <c r="JFW2" s="134"/>
      <c r="JFX2" s="134"/>
      <c r="JFY2" s="134"/>
      <c r="JFZ2" s="134"/>
      <c r="JGA2" s="134"/>
      <c r="JGB2" s="134"/>
      <c r="JGC2" s="134"/>
      <c r="JGD2" s="134"/>
      <c r="JGE2" s="134"/>
      <c r="JGF2" s="134"/>
      <c r="JGG2" s="134"/>
      <c r="JGH2" s="134"/>
      <c r="JGI2" s="134"/>
      <c r="JGJ2" s="134"/>
      <c r="JGK2" s="134"/>
      <c r="JGL2" s="134"/>
      <c r="JGM2" s="134"/>
      <c r="JGN2" s="134"/>
      <c r="JGO2" s="134"/>
      <c r="JGP2" s="134"/>
      <c r="JGQ2" s="134"/>
      <c r="JGR2" s="134"/>
      <c r="JGS2" s="134"/>
      <c r="JGT2" s="134"/>
      <c r="JGU2" s="134"/>
      <c r="JGV2" s="134"/>
      <c r="JGW2" s="134"/>
      <c r="JGX2" s="134"/>
      <c r="JGY2" s="134"/>
      <c r="JGZ2" s="134"/>
      <c r="JHA2" s="134"/>
      <c r="JHB2" s="134"/>
      <c r="JHC2" s="134"/>
      <c r="JHD2" s="134"/>
      <c r="JHE2" s="134"/>
      <c r="JHF2" s="134"/>
      <c r="JHG2" s="134"/>
      <c r="JHH2" s="134"/>
      <c r="JHI2" s="134"/>
      <c r="JHJ2" s="134"/>
      <c r="JHK2" s="134"/>
      <c r="JHL2" s="134"/>
      <c r="JHM2" s="134"/>
      <c r="JHN2" s="134"/>
      <c r="JHO2" s="134"/>
      <c r="JHP2" s="134"/>
      <c r="JHQ2" s="134"/>
      <c r="JHR2" s="134"/>
      <c r="JHS2" s="134"/>
      <c r="JHT2" s="134"/>
      <c r="JHU2" s="134"/>
      <c r="JHV2" s="134"/>
      <c r="JHW2" s="134"/>
      <c r="JHX2" s="134"/>
      <c r="JHY2" s="134"/>
      <c r="JHZ2" s="134"/>
      <c r="JIA2" s="134"/>
      <c r="JIB2" s="134"/>
      <c r="JIC2" s="134"/>
      <c r="JID2" s="134"/>
      <c r="JIE2" s="134"/>
      <c r="JIF2" s="134"/>
      <c r="JIG2" s="134"/>
      <c r="JIH2" s="134"/>
      <c r="JII2" s="134"/>
      <c r="JIJ2" s="134"/>
      <c r="JIK2" s="134"/>
      <c r="JIL2" s="134"/>
      <c r="JIM2" s="134"/>
      <c r="JIN2" s="134"/>
      <c r="JIO2" s="134"/>
      <c r="JIP2" s="134"/>
      <c r="JIQ2" s="134"/>
      <c r="JIR2" s="134"/>
      <c r="JIS2" s="134"/>
      <c r="JIT2" s="134"/>
      <c r="JIU2" s="134"/>
      <c r="JIV2" s="134"/>
      <c r="JIW2" s="134"/>
      <c r="JIX2" s="134"/>
      <c r="JIY2" s="134"/>
      <c r="JIZ2" s="134"/>
      <c r="JJA2" s="134"/>
      <c r="JJB2" s="134"/>
      <c r="JJC2" s="134"/>
      <c r="JJD2" s="134"/>
      <c r="JJE2" s="134"/>
      <c r="JJF2" s="134"/>
      <c r="JJG2" s="134"/>
      <c r="JJH2" s="134"/>
      <c r="JJI2" s="134"/>
      <c r="JJJ2" s="134"/>
      <c r="JJK2" s="134"/>
      <c r="JJL2" s="134"/>
      <c r="JJM2" s="134"/>
      <c r="JJN2" s="134"/>
      <c r="JJO2" s="134"/>
      <c r="JJP2" s="134"/>
      <c r="JJQ2" s="134"/>
      <c r="JJR2" s="134"/>
      <c r="JJS2" s="134"/>
      <c r="JJT2" s="134"/>
      <c r="JJU2" s="134"/>
      <c r="JJV2" s="134"/>
      <c r="JJW2" s="134"/>
      <c r="JJX2" s="134"/>
      <c r="JJY2" s="134"/>
      <c r="JJZ2" s="134"/>
      <c r="JKA2" s="134"/>
      <c r="JKB2" s="134"/>
      <c r="JKC2" s="134"/>
      <c r="JKD2" s="134"/>
      <c r="JKE2" s="134"/>
      <c r="JKF2" s="134"/>
      <c r="JKG2" s="134"/>
      <c r="JKH2" s="134"/>
      <c r="JKI2" s="134"/>
      <c r="JKJ2" s="134"/>
      <c r="JKK2" s="134"/>
      <c r="JKL2" s="134"/>
      <c r="JKM2" s="134"/>
      <c r="JKN2" s="134"/>
      <c r="JKO2" s="134"/>
      <c r="JKP2" s="134"/>
      <c r="JKQ2" s="134"/>
      <c r="JKR2" s="134"/>
      <c r="JKS2" s="134"/>
      <c r="JKT2" s="134"/>
      <c r="JKU2" s="134"/>
      <c r="JKV2" s="134"/>
      <c r="JKW2" s="134"/>
      <c r="JKX2" s="134"/>
      <c r="JKY2" s="134"/>
      <c r="JKZ2" s="134"/>
      <c r="JLA2" s="134"/>
      <c r="JLB2" s="134"/>
      <c r="JLC2" s="134"/>
      <c r="JLD2" s="134"/>
      <c r="JLE2" s="134"/>
      <c r="JLF2" s="134"/>
      <c r="JLG2" s="134"/>
      <c r="JLH2" s="134"/>
      <c r="JLI2" s="134"/>
      <c r="JLJ2" s="134"/>
      <c r="JLK2" s="134"/>
      <c r="JLL2" s="134"/>
      <c r="JLM2" s="134"/>
      <c r="JLN2" s="134"/>
      <c r="JLO2" s="134"/>
      <c r="JLP2" s="134"/>
      <c r="JLQ2" s="134"/>
      <c r="JLR2" s="134"/>
      <c r="JLS2" s="134"/>
      <c r="JLT2" s="134"/>
      <c r="JLU2" s="134"/>
      <c r="JLV2" s="134"/>
      <c r="JLW2" s="134"/>
      <c r="JLX2" s="134"/>
      <c r="JLY2" s="134"/>
      <c r="JLZ2" s="134"/>
      <c r="JMA2" s="134"/>
      <c r="JMB2" s="134"/>
      <c r="JMC2" s="134"/>
      <c r="JMD2" s="134"/>
      <c r="JME2" s="134"/>
      <c r="JMF2" s="134"/>
      <c r="JMG2" s="134"/>
      <c r="JMH2" s="134"/>
      <c r="JMI2" s="134"/>
      <c r="JMJ2" s="134"/>
      <c r="JMK2" s="134"/>
      <c r="JML2" s="134"/>
      <c r="JMM2" s="134"/>
      <c r="JMN2" s="134"/>
      <c r="JMO2" s="134"/>
      <c r="JMP2" s="134"/>
      <c r="JMQ2" s="134"/>
      <c r="JMR2" s="134"/>
      <c r="JMS2" s="134"/>
      <c r="JMT2" s="134"/>
      <c r="JMU2" s="134"/>
      <c r="JMV2" s="134"/>
      <c r="JMW2" s="134"/>
      <c r="JMX2" s="134"/>
      <c r="JMY2" s="134"/>
      <c r="JMZ2" s="134"/>
      <c r="JNA2" s="134"/>
      <c r="JNB2" s="134"/>
      <c r="JNC2" s="134"/>
      <c r="JND2" s="134"/>
      <c r="JNE2" s="134"/>
      <c r="JNF2" s="134"/>
      <c r="JNG2" s="134"/>
      <c r="JNH2" s="134"/>
      <c r="JNI2" s="134"/>
      <c r="JNJ2" s="134"/>
      <c r="JNK2" s="134"/>
      <c r="JNL2" s="134"/>
      <c r="JNM2" s="134"/>
      <c r="JNN2" s="134"/>
      <c r="JNO2" s="134"/>
      <c r="JNP2" s="134"/>
      <c r="JNQ2" s="134"/>
      <c r="JNR2" s="134"/>
      <c r="JNS2" s="134"/>
      <c r="JNT2" s="134"/>
      <c r="JNU2" s="134"/>
      <c r="JNV2" s="134"/>
      <c r="JNW2" s="134"/>
      <c r="JNX2" s="134"/>
      <c r="JNY2" s="134"/>
      <c r="JNZ2" s="134"/>
      <c r="JOA2" s="134"/>
      <c r="JOB2" s="134"/>
      <c r="JOC2" s="134"/>
      <c r="JOD2" s="134"/>
      <c r="JOE2" s="134"/>
      <c r="JOF2" s="134"/>
      <c r="JOG2" s="134"/>
      <c r="JOH2" s="134"/>
      <c r="JOI2" s="134"/>
      <c r="JOJ2" s="134"/>
      <c r="JOK2" s="134"/>
      <c r="JOL2" s="134"/>
      <c r="JOM2" s="134"/>
      <c r="JON2" s="134"/>
      <c r="JOO2" s="134"/>
      <c r="JOP2" s="134"/>
      <c r="JOQ2" s="134"/>
      <c r="JOR2" s="134"/>
      <c r="JOS2" s="134"/>
      <c r="JOT2" s="134"/>
      <c r="JOU2" s="134"/>
      <c r="JOV2" s="134"/>
      <c r="JOW2" s="134"/>
      <c r="JOX2" s="134"/>
      <c r="JOY2" s="134"/>
      <c r="JOZ2" s="134"/>
      <c r="JPA2" s="134"/>
      <c r="JPB2" s="134"/>
      <c r="JPC2" s="134"/>
      <c r="JPD2" s="134"/>
      <c r="JPE2" s="134"/>
      <c r="JPF2" s="134"/>
      <c r="JPG2" s="134"/>
      <c r="JPH2" s="134"/>
      <c r="JPI2" s="134"/>
      <c r="JPJ2" s="134"/>
      <c r="JPK2" s="134"/>
      <c r="JPL2" s="134"/>
      <c r="JPM2" s="134"/>
      <c r="JPN2" s="134"/>
      <c r="JPO2" s="134"/>
      <c r="JPP2" s="134"/>
      <c r="JPQ2" s="134"/>
      <c r="JPR2" s="134"/>
      <c r="JPS2" s="134"/>
      <c r="JPT2" s="134"/>
      <c r="JPU2" s="134"/>
      <c r="JPV2" s="134"/>
      <c r="JPW2" s="134"/>
      <c r="JPX2" s="134"/>
      <c r="JPY2" s="134"/>
      <c r="JPZ2" s="134"/>
      <c r="JQA2" s="134"/>
      <c r="JQB2" s="134"/>
      <c r="JQC2" s="134"/>
      <c r="JQD2" s="134"/>
      <c r="JQE2" s="134"/>
      <c r="JQF2" s="134"/>
      <c r="JQG2" s="134"/>
      <c r="JQH2" s="134"/>
      <c r="JQI2" s="134"/>
      <c r="JQJ2" s="134"/>
      <c r="JQK2" s="134"/>
      <c r="JQL2" s="134"/>
      <c r="JQM2" s="134"/>
      <c r="JQN2" s="134"/>
      <c r="JQO2" s="134"/>
      <c r="JQP2" s="134"/>
      <c r="JQQ2" s="134"/>
      <c r="JQR2" s="134"/>
      <c r="JQS2" s="134"/>
      <c r="JQT2" s="134"/>
      <c r="JQU2" s="134"/>
      <c r="JQV2" s="134"/>
      <c r="JQW2" s="134"/>
      <c r="JQX2" s="134"/>
      <c r="JQY2" s="134"/>
      <c r="JQZ2" s="134"/>
      <c r="JRA2" s="134"/>
      <c r="JRB2" s="134"/>
      <c r="JRC2" s="134"/>
      <c r="JRD2" s="134"/>
      <c r="JRE2" s="134"/>
      <c r="JRF2" s="134"/>
      <c r="JRG2" s="134"/>
      <c r="JRH2" s="134"/>
      <c r="JRI2" s="134"/>
      <c r="JRJ2" s="134"/>
      <c r="JRK2" s="134"/>
      <c r="JRL2" s="134"/>
      <c r="JRM2" s="134"/>
      <c r="JRN2" s="134"/>
      <c r="JRO2" s="134"/>
      <c r="JRP2" s="134"/>
      <c r="JRQ2" s="134"/>
      <c r="JRR2" s="134"/>
      <c r="JRS2" s="134"/>
      <c r="JRT2" s="134"/>
      <c r="JRU2" s="134"/>
      <c r="JRV2" s="134"/>
      <c r="JRW2" s="134"/>
      <c r="JRX2" s="134"/>
      <c r="JRY2" s="134"/>
      <c r="JRZ2" s="134"/>
      <c r="JSA2" s="134"/>
      <c r="JSB2" s="134"/>
      <c r="JSC2" s="134"/>
      <c r="JSD2" s="134"/>
      <c r="JSE2" s="134"/>
      <c r="JSF2" s="134"/>
      <c r="JSG2" s="134"/>
      <c r="JSH2" s="134"/>
      <c r="JSI2" s="134"/>
      <c r="JSJ2" s="134"/>
      <c r="JSK2" s="134"/>
      <c r="JSL2" s="134"/>
      <c r="JSM2" s="134"/>
      <c r="JSN2" s="134"/>
      <c r="JSO2" s="134"/>
      <c r="JSP2" s="134"/>
      <c r="JSQ2" s="134"/>
      <c r="JSR2" s="134"/>
      <c r="JSS2" s="134"/>
      <c r="JST2" s="134"/>
      <c r="JSU2" s="134"/>
      <c r="JSV2" s="134"/>
      <c r="JSW2" s="134"/>
      <c r="JSX2" s="134"/>
      <c r="JSY2" s="134"/>
      <c r="JSZ2" s="134"/>
      <c r="JTA2" s="134"/>
      <c r="JTB2" s="134"/>
      <c r="JTC2" s="134"/>
      <c r="JTD2" s="134"/>
      <c r="JTE2" s="134"/>
      <c r="JTF2" s="134"/>
      <c r="JTG2" s="134"/>
      <c r="JTH2" s="134"/>
      <c r="JTI2" s="134"/>
      <c r="JTJ2" s="134"/>
      <c r="JTK2" s="134"/>
      <c r="JTL2" s="134"/>
      <c r="JTM2" s="134"/>
      <c r="JTN2" s="134"/>
      <c r="JTO2" s="134"/>
      <c r="JTP2" s="134"/>
      <c r="JTQ2" s="134"/>
      <c r="JTR2" s="134"/>
      <c r="JTS2" s="134"/>
      <c r="JTT2" s="134"/>
      <c r="JTU2" s="134"/>
      <c r="JTV2" s="134"/>
      <c r="JTW2" s="134"/>
      <c r="JTX2" s="134"/>
      <c r="JTY2" s="134"/>
      <c r="JTZ2" s="134"/>
      <c r="JUA2" s="134"/>
      <c r="JUB2" s="134"/>
      <c r="JUC2" s="134"/>
      <c r="JUD2" s="134"/>
      <c r="JUE2" s="134"/>
      <c r="JUF2" s="134"/>
      <c r="JUG2" s="134"/>
      <c r="JUH2" s="134"/>
      <c r="JUI2" s="134"/>
      <c r="JUJ2" s="134"/>
      <c r="JUK2" s="134"/>
      <c r="JUL2" s="134"/>
      <c r="JUM2" s="134"/>
      <c r="JUN2" s="134"/>
      <c r="JUO2" s="134"/>
      <c r="JUP2" s="134"/>
      <c r="JUQ2" s="134"/>
      <c r="JUR2" s="134"/>
      <c r="JUS2" s="134"/>
      <c r="JUT2" s="134"/>
      <c r="JUU2" s="134"/>
      <c r="JUV2" s="134"/>
      <c r="JUW2" s="134"/>
      <c r="JUX2" s="134"/>
      <c r="JUY2" s="134"/>
      <c r="JUZ2" s="134"/>
      <c r="JVA2" s="134"/>
      <c r="JVB2" s="134"/>
      <c r="JVC2" s="134"/>
      <c r="JVD2" s="134"/>
      <c r="JVE2" s="134"/>
      <c r="JVF2" s="134"/>
      <c r="JVG2" s="134"/>
      <c r="JVH2" s="134"/>
      <c r="JVI2" s="134"/>
      <c r="JVJ2" s="134"/>
      <c r="JVK2" s="134"/>
      <c r="JVL2" s="134"/>
      <c r="JVM2" s="134"/>
      <c r="JVN2" s="134"/>
      <c r="JVO2" s="134"/>
      <c r="JVP2" s="134"/>
      <c r="JVQ2" s="134"/>
      <c r="JVR2" s="134"/>
      <c r="JVS2" s="134"/>
      <c r="JVT2" s="134"/>
      <c r="JVU2" s="134"/>
      <c r="JVV2" s="134"/>
      <c r="JVW2" s="134"/>
      <c r="JVX2" s="134"/>
      <c r="JVY2" s="134"/>
      <c r="JVZ2" s="134"/>
      <c r="JWA2" s="134"/>
      <c r="JWB2" s="134"/>
      <c r="JWC2" s="134"/>
      <c r="JWD2" s="134"/>
      <c r="JWE2" s="134"/>
      <c r="JWF2" s="134"/>
      <c r="JWG2" s="134"/>
      <c r="JWH2" s="134"/>
      <c r="JWI2" s="134"/>
      <c r="JWJ2" s="134"/>
      <c r="JWK2" s="134"/>
      <c r="JWL2" s="134"/>
      <c r="JWM2" s="134"/>
      <c r="JWN2" s="134"/>
      <c r="JWO2" s="134"/>
      <c r="JWP2" s="134"/>
      <c r="JWQ2" s="134"/>
      <c r="JWR2" s="134"/>
      <c r="JWS2" s="134"/>
      <c r="JWT2" s="134"/>
      <c r="JWU2" s="134"/>
      <c r="JWV2" s="134"/>
      <c r="JWW2" s="134"/>
      <c r="JWX2" s="134"/>
      <c r="JWY2" s="134"/>
      <c r="JWZ2" s="134"/>
      <c r="JXA2" s="134"/>
      <c r="JXB2" s="134"/>
      <c r="JXC2" s="134"/>
      <c r="JXD2" s="134"/>
      <c r="JXE2" s="134"/>
      <c r="JXF2" s="134"/>
      <c r="JXG2" s="134"/>
      <c r="JXH2" s="134"/>
      <c r="JXI2" s="134"/>
      <c r="JXJ2" s="134"/>
      <c r="JXK2" s="134"/>
      <c r="JXL2" s="134"/>
      <c r="JXM2" s="134"/>
      <c r="JXN2" s="134"/>
      <c r="JXO2" s="134"/>
      <c r="JXP2" s="134"/>
      <c r="JXQ2" s="134"/>
      <c r="JXR2" s="134"/>
      <c r="JXS2" s="134"/>
      <c r="JXT2" s="134"/>
      <c r="JXU2" s="134"/>
      <c r="JXV2" s="134"/>
      <c r="JXW2" s="134"/>
      <c r="JXX2" s="134"/>
      <c r="JXY2" s="134"/>
      <c r="JXZ2" s="134"/>
      <c r="JYA2" s="134"/>
      <c r="JYB2" s="134"/>
      <c r="JYC2" s="134"/>
      <c r="JYD2" s="134"/>
      <c r="JYE2" s="134"/>
      <c r="JYF2" s="134"/>
      <c r="JYG2" s="134"/>
      <c r="JYH2" s="134"/>
      <c r="JYI2" s="134"/>
      <c r="JYJ2" s="134"/>
      <c r="JYK2" s="134"/>
      <c r="JYL2" s="134"/>
      <c r="JYM2" s="134"/>
      <c r="JYN2" s="134"/>
      <c r="JYO2" s="134"/>
      <c r="JYP2" s="134"/>
      <c r="JYQ2" s="134"/>
      <c r="JYR2" s="134"/>
      <c r="JYS2" s="134"/>
      <c r="JYT2" s="134"/>
      <c r="JYU2" s="134"/>
      <c r="JYV2" s="134"/>
      <c r="JYW2" s="134"/>
      <c r="JYX2" s="134"/>
      <c r="JYY2" s="134"/>
      <c r="JYZ2" s="134"/>
      <c r="JZA2" s="134"/>
      <c r="JZB2" s="134"/>
      <c r="JZC2" s="134"/>
      <c r="JZD2" s="134"/>
      <c r="JZE2" s="134"/>
      <c r="JZF2" s="134"/>
      <c r="JZG2" s="134"/>
      <c r="JZH2" s="134"/>
      <c r="JZI2" s="134"/>
      <c r="JZJ2" s="134"/>
      <c r="JZK2" s="134"/>
      <c r="JZL2" s="134"/>
      <c r="JZM2" s="134"/>
      <c r="JZN2" s="134"/>
      <c r="JZO2" s="134"/>
      <c r="JZP2" s="134"/>
      <c r="JZQ2" s="134"/>
      <c r="JZR2" s="134"/>
      <c r="JZS2" s="134"/>
      <c r="JZT2" s="134"/>
      <c r="JZU2" s="134"/>
      <c r="JZV2" s="134"/>
      <c r="JZW2" s="134"/>
      <c r="JZX2" s="134"/>
      <c r="JZY2" s="134"/>
      <c r="JZZ2" s="134"/>
      <c r="KAA2" s="134"/>
      <c r="KAB2" s="134"/>
      <c r="KAC2" s="134"/>
      <c r="KAD2" s="134"/>
      <c r="KAE2" s="134"/>
      <c r="KAF2" s="134"/>
      <c r="KAG2" s="134"/>
      <c r="KAH2" s="134"/>
      <c r="KAI2" s="134"/>
      <c r="KAJ2" s="134"/>
      <c r="KAK2" s="134"/>
      <c r="KAL2" s="134"/>
      <c r="KAM2" s="134"/>
      <c r="KAN2" s="134"/>
      <c r="KAO2" s="134"/>
      <c r="KAP2" s="134"/>
      <c r="KAQ2" s="134"/>
      <c r="KAR2" s="134"/>
      <c r="KAS2" s="134"/>
      <c r="KAT2" s="134"/>
      <c r="KAU2" s="134"/>
      <c r="KAV2" s="134"/>
      <c r="KAW2" s="134"/>
      <c r="KAX2" s="134"/>
      <c r="KAY2" s="134"/>
      <c r="KAZ2" s="134"/>
      <c r="KBA2" s="134"/>
      <c r="KBB2" s="134"/>
      <c r="KBC2" s="134"/>
      <c r="KBD2" s="134"/>
      <c r="KBE2" s="134"/>
      <c r="KBF2" s="134"/>
      <c r="KBG2" s="134"/>
      <c r="KBH2" s="134"/>
      <c r="KBI2" s="134"/>
      <c r="KBJ2" s="134"/>
      <c r="KBK2" s="134"/>
      <c r="KBL2" s="134"/>
      <c r="KBM2" s="134"/>
      <c r="KBN2" s="134"/>
      <c r="KBO2" s="134"/>
      <c r="KBP2" s="134"/>
      <c r="KBQ2" s="134"/>
      <c r="KBR2" s="134"/>
      <c r="KBS2" s="134"/>
      <c r="KBT2" s="134"/>
      <c r="KBU2" s="134"/>
      <c r="KBV2" s="134"/>
      <c r="KBW2" s="134"/>
      <c r="KBX2" s="134"/>
      <c r="KBY2" s="134"/>
      <c r="KBZ2" s="134"/>
      <c r="KCA2" s="134"/>
      <c r="KCB2" s="134"/>
      <c r="KCC2" s="134"/>
      <c r="KCD2" s="134"/>
      <c r="KCE2" s="134"/>
      <c r="KCF2" s="134"/>
      <c r="KCG2" s="134"/>
      <c r="KCH2" s="134"/>
      <c r="KCI2" s="134"/>
      <c r="KCJ2" s="134"/>
      <c r="KCK2" s="134"/>
      <c r="KCL2" s="134"/>
      <c r="KCM2" s="134"/>
      <c r="KCN2" s="134"/>
      <c r="KCO2" s="134"/>
      <c r="KCP2" s="134"/>
      <c r="KCQ2" s="134"/>
      <c r="KCR2" s="134"/>
      <c r="KCS2" s="134"/>
      <c r="KCT2" s="134"/>
      <c r="KCU2" s="134"/>
      <c r="KCV2" s="134"/>
      <c r="KCW2" s="134"/>
      <c r="KCX2" s="134"/>
      <c r="KCY2" s="134"/>
      <c r="KCZ2" s="134"/>
      <c r="KDA2" s="134"/>
      <c r="KDB2" s="134"/>
      <c r="KDC2" s="134"/>
      <c r="KDD2" s="134"/>
      <c r="KDE2" s="134"/>
      <c r="KDF2" s="134"/>
      <c r="KDG2" s="134"/>
      <c r="KDH2" s="134"/>
      <c r="KDI2" s="134"/>
      <c r="KDJ2" s="134"/>
      <c r="KDK2" s="134"/>
      <c r="KDL2" s="134"/>
      <c r="KDM2" s="134"/>
      <c r="KDN2" s="134"/>
      <c r="KDO2" s="134"/>
      <c r="KDP2" s="134"/>
      <c r="KDQ2" s="134"/>
      <c r="KDR2" s="134"/>
      <c r="KDS2" s="134"/>
      <c r="KDT2" s="134"/>
      <c r="KDU2" s="134"/>
      <c r="KDV2" s="134"/>
      <c r="KDW2" s="134"/>
      <c r="KDX2" s="134"/>
      <c r="KDY2" s="134"/>
      <c r="KDZ2" s="134"/>
      <c r="KEA2" s="134"/>
      <c r="KEB2" s="134"/>
      <c r="KEC2" s="134"/>
      <c r="KED2" s="134"/>
      <c r="KEE2" s="134"/>
      <c r="KEF2" s="134"/>
      <c r="KEG2" s="134"/>
      <c r="KEH2" s="134"/>
      <c r="KEI2" s="134"/>
      <c r="KEJ2" s="134"/>
      <c r="KEK2" s="134"/>
      <c r="KEL2" s="134"/>
      <c r="KEM2" s="134"/>
      <c r="KEN2" s="134"/>
      <c r="KEO2" s="134"/>
      <c r="KEP2" s="134"/>
      <c r="KEQ2" s="134"/>
      <c r="KER2" s="134"/>
      <c r="KES2" s="134"/>
      <c r="KET2" s="134"/>
      <c r="KEU2" s="134"/>
      <c r="KEV2" s="134"/>
      <c r="KEW2" s="134"/>
      <c r="KEX2" s="134"/>
      <c r="KEY2" s="134"/>
      <c r="KEZ2" s="134"/>
      <c r="KFA2" s="134"/>
      <c r="KFB2" s="134"/>
      <c r="KFC2" s="134"/>
      <c r="KFD2" s="134"/>
      <c r="KFE2" s="134"/>
      <c r="KFF2" s="134"/>
      <c r="KFG2" s="134"/>
      <c r="KFH2" s="134"/>
      <c r="KFI2" s="134"/>
      <c r="KFJ2" s="134"/>
      <c r="KFK2" s="134"/>
      <c r="KFL2" s="134"/>
      <c r="KFM2" s="134"/>
      <c r="KFN2" s="134"/>
      <c r="KFO2" s="134"/>
      <c r="KFP2" s="134"/>
      <c r="KFQ2" s="134"/>
      <c r="KFR2" s="134"/>
      <c r="KFS2" s="134"/>
      <c r="KFT2" s="134"/>
      <c r="KFU2" s="134"/>
      <c r="KFV2" s="134"/>
      <c r="KFW2" s="134"/>
      <c r="KFX2" s="134"/>
      <c r="KFY2" s="134"/>
      <c r="KFZ2" s="134"/>
      <c r="KGA2" s="134"/>
      <c r="KGB2" s="134"/>
      <c r="KGC2" s="134"/>
      <c r="KGD2" s="134"/>
      <c r="KGE2" s="134"/>
      <c r="KGF2" s="134"/>
      <c r="KGG2" s="134"/>
      <c r="KGH2" s="134"/>
      <c r="KGI2" s="134"/>
      <c r="KGJ2" s="134"/>
      <c r="KGK2" s="134"/>
      <c r="KGL2" s="134"/>
      <c r="KGM2" s="134"/>
      <c r="KGN2" s="134"/>
      <c r="KGO2" s="134"/>
      <c r="KGP2" s="134"/>
      <c r="KGQ2" s="134"/>
      <c r="KGR2" s="134"/>
      <c r="KGS2" s="134"/>
      <c r="KGT2" s="134"/>
      <c r="KGU2" s="134"/>
      <c r="KGV2" s="134"/>
      <c r="KGW2" s="134"/>
      <c r="KGX2" s="134"/>
      <c r="KGY2" s="134"/>
      <c r="KGZ2" s="134"/>
      <c r="KHA2" s="134"/>
      <c r="KHB2" s="134"/>
      <c r="KHC2" s="134"/>
      <c r="KHD2" s="134"/>
      <c r="KHE2" s="134"/>
      <c r="KHF2" s="134"/>
      <c r="KHG2" s="134"/>
      <c r="KHH2" s="134"/>
      <c r="KHI2" s="134"/>
      <c r="KHJ2" s="134"/>
      <c r="KHK2" s="134"/>
      <c r="KHL2" s="134"/>
      <c r="KHM2" s="134"/>
      <c r="KHN2" s="134"/>
      <c r="KHO2" s="134"/>
      <c r="KHP2" s="134"/>
      <c r="KHQ2" s="134"/>
      <c r="KHR2" s="134"/>
      <c r="KHS2" s="134"/>
      <c r="KHT2" s="134"/>
      <c r="KHU2" s="134"/>
      <c r="KHV2" s="134"/>
      <c r="KHW2" s="134"/>
      <c r="KHX2" s="134"/>
      <c r="KHY2" s="134"/>
      <c r="KHZ2" s="134"/>
      <c r="KIA2" s="134"/>
      <c r="KIB2" s="134"/>
      <c r="KIC2" s="134"/>
      <c r="KID2" s="134"/>
      <c r="KIE2" s="134"/>
      <c r="KIF2" s="134"/>
      <c r="KIG2" s="134"/>
      <c r="KIH2" s="134"/>
      <c r="KII2" s="134"/>
      <c r="KIJ2" s="134"/>
      <c r="KIK2" s="134"/>
      <c r="KIL2" s="134"/>
      <c r="KIM2" s="134"/>
      <c r="KIN2" s="134"/>
      <c r="KIO2" s="134"/>
      <c r="KIP2" s="134"/>
      <c r="KIQ2" s="134"/>
      <c r="KIR2" s="134"/>
      <c r="KIS2" s="134"/>
      <c r="KIT2" s="134"/>
      <c r="KIU2" s="134"/>
      <c r="KIV2" s="134"/>
      <c r="KIW2" s="134"/>
      <c r="KIX2" s="134"/>
      <c r="KIY2" s="134"/>
      <c r="KIZ2" s="134"/>
      <c r="KJA2" s="134"/>
      <c r="KJB2" s="134"/>
      <c r="KJC2" s="134"/>
      <c r="KJD2" s="134"/>
      <c r="KJE2" s="134"/>
      <c r="KJF2" s="134"/>
      <c r="KJG2" s="134"/>
      <c r="KJH2" s="134"/>
      <c r="KJI2" s="134"/>
      <c r="KJJ2" s="134"/>
      <c r="KJK2" s="134"/>
      <c r="KJL2" s="134"/>
      <c r="KJM2" s="134"/>
      <c r="KJN2" s="134"/>
      <c r="KJO2" s="134"/>
      <c r="KJP2" s="134"/>
      <c r="KJQ2" s="134"/>
      <c r="KJR2" s="134"/>
      <c r="KJS2" s="134"/>
      <c r="KJT2" s="134"/>
      <c r="KJU2" s="134"/>
      <c r="KJV2" s="134"/>
      <c r="KJW2" s="134"/>
      <c r="KJX2" s="134"/>
      <c r="KJY2" s="134"/>
      <c r="KJZ2" s="134"/>
      <c r="KKA2" s="134"/>
      <c r="KKB2" s="134"/>
      <c r="KKC2" s="134"/>
      <c r="KKD2" s="134"/>
      <c r="KKE2" s="134"/>
      <c r="KKF2" s="134"/>
      <c r="KKG2" s="134"/>
      <c r="KKH2" s="134"/>
      <c r="KKI2" s="134"/>
      <c r="KKJ2" s="134"/>
      <c r="KKK2" s="134"/>
      <c r="KKL2" s="134"/>
      <c r="KKM2" s="134"/>
      <c r="KKN2" s="134"/>
      <c r="KKO2" s="134"/>
      <c r="KKP2" s="134"/>
      <c r="KKQ2" s="134"/>
      <c r="KKR2" s="134"/>
      <c r="KKS2" s="134"/>
      <c r="KKT2" s="134"/>
      <c r="KKU2" s="134"/>
      <c r="KKV2" s="134"/>
      <c r="KKW2" s="134"/>
      <c r="KKX2" s="134"/>
      <c r="KKY2" s="134"/>
      <c r="KKZ2" s="134"/>
      <c r="KLA2" s="134"/>
      <c r="KLB2" s="134"/>
      <c r="KLC2" s="134"/>
      <c r="KLD2" s="134"/>
      <c r="KLE2" s="134"/>
      <c r="KLF2" s="134"/>
      <c r="KLG2" s="134"/>
      <c r="KLH2" s="134"/>
      <c r="KLI2" s="134"/>
      <c r="KLJ2" s="134"/>
      <c r="KLK2" s="134"/>
      <c r="KLL2" s="134"/>
      <c r="KLM2" s="134"/>
      <c r="KLN2" s="134"/>
      <c r="KLO2" s="134"/>
      <c r="KLP2" s="134"/>
      <c r="KLQ2" s="134"/>
      <c r="KLR2" s="134"/>
      <c r="KLS2" s="134"/>
      <c r="KLT2" s="134"/>
      <c r="KLU2" s="134"/>
      <c r="KLV2" s="134"/>
      <c r="KLW2" s="134"/>
      <c r="KLX2" s="134"/>
      <c r="KLY2" s="134"/>
      <c r="KLZ2" s="134"/>
      <c r="KMA2" s="134"/>
      <c r="KMB2" s="134"/>
      <c r="KMC2" s="134"/>
      <c r="KMD2" s="134"/>
      <c r="KME2" s="134"/>
      <c r="KMF2" s="134"/>
      <c r="KMG2" s="134"/>
      <c r="KMH2" s="134"/>
      <c r="KMI2" s="134"/>
      <c r="KMJ2" s="134"/>
      <c r="KMK2" s="134"/>
      <c r="KML2" s="134"/>
      <c r="KMM2" s="134"/>
      <c r="KMN2" s="134"/>
      <c r="KMO2" s="134"/>
      <c r="KMP2" s="134"/>
      <c r="KMQ2" s="134"/>
      <c r="KMR2" s="134"/>
      <c r="KMS2" s="134"/>
      <c r="KMT2" s="134"/>
      <c r="KMU2" s="134"/>
      <c r="KMV2" s="134"/>
      <c r="KMW2" s="134"/>
      <c r="KMX2" s="134"/>
      <c r="KMY2" s="134"/>
      <c r="KMZ2" s="134"/>
      <c r="KNA2" s="134"/>
      <c r="KNB2" s="134"/>
      <c r="KNC2" s="134"/>
      <c r="KND2" s="134"/>
      <c r="KNE2" s="134"/>
      <c r="KNF2" s="134"/>
      <c r="KNG2" s="134"/>
      <c r="KNH2" s="134"/>
      <c r="KNI2" s="134"/>
      <c r="KNJ2" s="134"/>
      <c r="KNK2" s="134"/>
      <c r="KNL2" s="134"/>
      <c r="KNM2" s="134"/>
      <c r="KNN2" s="134"/>
      <c r="KNO2" s="134"/>
      <c r="KNP2" s="134"/>
      <c r="KNQ2" s="134"/>
      <c r="KNR2" s="134"/>
      <c r="KNS2" s="134"/>
      <c r="KNT2" s="134"/>
      <c r="KNU2" s="134"/>
      <c r="KNV2" s="134"/>
      <c r="KNW2" s="134"/>
      <c r="KNX2" s="134"/>
      <c r="KNY2" s="134"/>
      <c r="KNZ2" s="134"/>
      <c r="KOA2" s="134"/>
      <c r="KOB2" s="134"/>
      <c r="KOC2" s="134"/>
      <c r="KOD2" s="134"/>
      <c r="KOE2" s="134"/>
      <c r="KOF2" s="134"/>
      <c r="KOG2" s="134"/>
      <c r="KOH2" s="134"/>
      <c r="KOI2" s="134"/>
      <c r="KOJ2" s="134"/>
      <c r="KOK2" s="134"/>
      <c r="KOL2" s="134"/>
      <c r="KOM2" s="134"/>
      <c r="KON2" s="134"/>
      <c r="KOO2" s="134"/>
      <c r="KOP2" s="134"/>
      <c r="KOQ2" s="134"/>
      <c r="KOR2" s="134"/>
      <c r="KOS2" s="134"/>
      <c r="KOT2" s="134"/>
      <c r="KOU2" s="134"/>
      <c r="KOV2" s="134"/>
      <c r="KOW2" s="134"/>
      <c r="KOX2" s="134"/>
      <c r="KOY2" s="134"/>
      <c r="KOZ2" s="134"/>
      <c r="KPA2" s="134"/>
      <c r="KPB2" s="134"/>
      <c r="KPC2" s="134"/>
      <c r="KPD2" s="134"/>
      <c r="KPE2" s="134"/>
      <c r="KPF2" s="134"/>
      <c r="KPG2" s="134"/>
      <c r="KPH2" s="134"/>
      <c r="KPI2" s="134"/>
      <c r="KPJ2" s="134"/>
      <c r="KPK2" s="134"/>
      <c r="KPL2" s="134"/>
      <c r="KPM2" s="134"/>
      <c r="KPN2" s="134"/>
      <c r="KPO2" s="134"/>
      <c r="KPP2" s="134"/>
      <c r="KPQ2" s="134"/>
      <c r="KPR2" s="134"/>
      <c r="KPS2" s="134"/>
      <c r="KPT2" s="134"/>
      <c r="KPU2" s="134"/>
      <c r="KPV2" s="134"/>
      <c r="KPW2" s="134"/>
      <c r="KPX2" s="134"/>
      <c r="KPY2" s="134"/>
      <c r="KPZ2" s="134"/>
      <c r="KQA2" s="134"/>
      <c r="KQB2" s="134"/>
      <c r="KQC2" s="134"/>
      <c r="KQD2" s="134"/>
      <c r="KQE2" s="134"/>
      <c r="KQF2" s="134"/>
      <c r="KQG2" s="134"/>
      <c r="KQH2" s="134"/>
      <c r="KQI2" s="134"/>
      <c r="KQJ2" s="134"/>
      <c r="KQK2" s="134"/>
      <c r="KQL2" s="134"/>
      <c r="KQM2" s="134"/>
      <c r="KQN2" s="134"/>
      <c r="KQO2" s="134"/>
      <c r="KQP2" s="134"/>
      <c r="KQQ2" s="134"/>
      <c r="KQR2" s="134"/>
      <c r="KQS2" s="134"/>
      <c r="KQT2" s="134"/>
      <c r="KQU2" s="134"/>
      <c r="KQV2" s="134"/>
      <c r="KQW2" s="134"/>
      <c r="KQX2" s="134"/>
      <c r="KQY2" s="134"/>
      <c r="KQZ2" s="134"/>
      <c r="KRA2" s="134"/>
      <c r="KRB2" s="134"/>
      <c r="KRC2" s="134"/>
      <c r="KRD2" s="134"/>
      <c r="KRE2" s="134"/>
      <c r="KRF2" s="134"/>
      <c r="KRG2" s="134"/>
      <c r="KRH2" s="134"/>
      <c r="KRI2" s="134"/>
      <c r="KRJ2" s="134"/>
      <c r="KRK2" s="134"/>
      <c r="KRL2" s="134"/>
      <c r="KRM2" s="134"/>
      <c r="KRN2" s="134"/>
      <c r="KRO2" s="134"/>
      <c r="KRP2" s="134"/>
      <c r="KRQ2" s="134"/>
      <c r="KRR2" s="134"/>
      <c r="KRS2" s="134"/>
      <c r="KRT2" s="134"/>
      <c r="KRU2" s="134"/>
      <c r="KRV2" s="134"/>
      <c r="KRW2" s="134"/>
      <c r="KRX2" s="134"/>
      <c r="KRY2" s="134"/>
      <c r="KRZ2" s="134"/>
      <c r="KSA2" s="134"/>
      <c r="KSB2" s="134"/>
      <c r="KSC2" s="134"/>
      <c r="KSD2" s="134"/>
      <c r="KSE2" s="134"/>
      <c r="KSF2" s="134"/>
      <c r="KSG2" s="134"/>
      <c r="KSH2" s="134"/>
      <c r="KSI2" s="134"/>
      <c r="KSJ2" s="134"/>
      <c r="KSK2" s="134"/>
      <c r="KSL2" s="134"/>
      <c r="KSM2" s="134"/>
      <c r="KSN2" s="134"/>
      <c r="KSO2" s="134"/>
      <c r="KSP2" s="134"/>
      <c r="KSQ2" s="134"/>
      <c r="KSR2" s="134"/>
      <c r="KSS2" s="134"/>
      <c r="KST2" s="134"/>
      <c r="KSU2" s="134"/>
      <c r="KSV2" s="134"/>
      <c r="KSW2" s="134"/>
      <c r="KSX2" s="134"/>
      <c r="KSY2" s="134"/>
      <c r="KSZ2" s="134"/>
      <c r="KTA2" s="134"/>
      <c r="KTB2" s="134"/>
      <c r="KTC2" s="134"/>
      <c r="KTD2" s="134"/>
      <c r="KTE2" s="134"/>
      <c r="KTF2" s="134"/>
      <c r="KTG2" s="134"/>
      <c r="KTH2" s="134"/>
      <c r="KTI2" s="134"/>
      <c r="KTJ2" s="134"/>
      <c r="KTK2" s="134"/>
      <c r="KTL2" s="134"/>
      <c r="KTM2" s="134"/>
      <c r="KTN2" s="134"/>
      <c r="KTO2" s="134"/>
      <c r="KTP2" s="134"/>
      <c r="KTQ2" s="134"/>
      <c r="KTR2" s="134"/>
      <c r="KTS2" s="134"/>
      <c r="KTT2" s="134"/>
      <c r="KTU2" s="134"/>
      <c r="KTV2" s="134"/>
      <c r="KTW2" s="134"/>
      <c r="KTX2" s="134"/>
      <c r="KTY2" s="134"/>
      <c r="KTZ2" s="134"/>
      <c r="KUA2" s="134"/>
      <c r="KUB2" s="134"/>
      <c r="KUC2" s="134"/>
      <c r="KUD2" s="134"/>
      <c r="KUE2" s="134"/>
      <c r="KUF2" s="134"/>
      <c r="KUG2" s="134"/>
      <c r="KUH2" s="134"/>
      <c r="KUI2" s="134"/>
      <c r="KUJ2" s="134"/>
      <c r="KUK2" s="134"/>
      <c r="KUL2" s="134"/>
      <c r="KUM2" s="134"/>
      <c r="KUN2" s="134"/>
      <c r="KUO2" s="134"/>
      <c r="KUP2" s="134"/>
      <c r="KUQ2" s="134"/>
      <c r="KUR2" s="134"/>
      <c r="KUS2" s="134"/>
      <c r="KUT2" s="134"/>
      <c r="KUU2" s="134"/>
      <c r="KUV2" s="134"/>
      <c r="KUW2" s="134"/>
      <c r="KUX2" s="134"/>
      <c r="KUY2" s="134"/>
      <c r="KUZ2" s="134"/>
      <c r="KVA2" s="134"/>
      <c r="KVB2" s="134"/>
      <c r="KVC2" s="134"/>
      <c r="KVD2" s="134"/>
      <c r="KVE2" s="134"/>
      <c r="KVF2" s="134"/>
      <c r="KVG2" s="134"/>
      <c r="KVH2" s="134"/>
      <c r="KVI2" s="134"/>
      <c r="KVJ2" s="134"/>
      <c r="KVK2" s="134"/>
      <c r="KVL2" s="134"/>
      <c r="KVM2" s="134"/>
      <c r="KVN2" s="134"/>
      <c r="KVO2" s="134"/>
      <c r="KVP2" s="134"/>
      <c r="KVQ2" s="134"/>
      <c r="KVR2" s="134"/>
      <c r="KVS2" s="134"/>
      <c r="KVT2" s="134"/>
      <c r="KVU2" s="134"/>
      <c r="KVV2" s="134"/>
      <c r="KVW2" s="134"/>
      <c r="KVX2" s="134"/>
      <c r="KVY2" s="134"/>
      <c r="KVZ2" s="134"/>
      <c r="KWA2" s="134"/>
      <c r="KWB2" s="134"/>
      <c r="KWC2" s="134"/>
      <c r="KWD2" s="134"/>
      <c r="KWE2" s="134"/>
      <c r="KWF2" s="134"/>
      <c r="KWG2" s="134"/>
      <c r="KWH2" s="134"/>
      <c r="KWI2" s="134"/>
      <c r="KWJ2" s="134"/>
      <c r="KWK2" s="134"/>
      <c r="KWL2" s="134"/>
      <c r="KWM2" s="134"/>
      <c r="KWN2" s="134"/>
      <c r="KWO2" s="134"/>
      <c r="KWP2" s="134"/>
      <c r="KWQ2" s="134"/>
      <c r="KWR2" s="134"/>
      <c r="KWS2" s="134"/>
      <c r="KWT2" s="134"/>
      <c r="KWU2" s="134"/>
      <c r="KWV2" s="134"/>
      <c r="KWW2" s="134"/>
      <c r="KWX2" s="134"/>
      <c r="KWY2" s="134"/>
      <c r="KWZ2" s="134"/>
      <c r="KXA2" s="134"/>
      <c r="KXB2" s="134"/>
      <c r="KXC2" s="134"/>
      <c r="KXD2" s="134"/>
      <c r="KXE2" s="134"/>
      <c r="KXF2" s="134"/>
      <c r="KXG2" s="134"/>
      <c r="KXH2" s="134"/>
      <c r="KXI2" s="134"/>
      <c r="KXJ2" s="134"/>
      <c r="KXK2" s="134"/>
      <c r="KXL2" s="134"/>
      <c r="KXM2" s="134"/>
      <c r="KXN2" s="134"/>
      <c r="KXO2" s="134"/>
      <c r="KXP2" s="134"/>
      <c r="KXQ2" s="134"/>
      <c r="KXR2" s="134"/>
      <c r="KXS2" s="134"/>
      <c r="KXT2" s="134"/>
      <c r="KXU2" s="134"/>
      <c r="KXV2" s="134"/>
      <c r="KXW2" s="134"/>
      <c r="KXX2" s="134"/>
      <c r="KXY2" s="134"/>
      <c r="KXZ2" s="134"/>
      <c r="KYA2" s="134"/>
      <c r="KYB2" s="134"/>
      <c r="KYC2" s="134"/>
      <c r="KYD2" s="134"/>
      <c r="KYE2" s="134"/>
      <c r="KYF2" s="134"/>
      <c r="KYG2" s="134"/>
      <c r="KYH2" s="134"/>
      <c r="KYI2" s="134"/>
      <c r="KYJ2" s="134"/>
      <c r="KYK2" s="134"/>
      <c r="KYL2" s="134"/>
      <c r="KYM2" s="134"/>
      <c r="KYN2" s="134"/>
      <c r="KYO2" s="134"/>
      <c r="KYP2" s="134"/>
      <c r="KYQ2" s="134"/>
      <c r="KYR2" s="134"/>
      <c r="KYS2" s="134"/>
      <c r="KYT2" s="134"/>
      <c r="KYU2" s="134"/>
      <c r="KYV2" s="134"/>
      <c r="KYW2" s="134"/>
      <c r="KYX2" s="134"/>
      <c r="KYY2" s="134"/>
      <c r="KYZ2" s="134"/>
      <c r="KZA2" s="134"/>
      <c r="KZB2" s="134"/>
      <c r="KZC2" s="134"/>
      <c r="KZD2" s="134"/>
      <c r="KZE2" s="134"/>
      <c r="KZF2" s="134"/>
      <c r="KZG2" s="134"/>
      <c r="KZH2" s="134"/>
      <c r="KZI2" s="134"/>
      <c r="KZJ2" s="134"/>
      <c r="KZK2" s="134"/>
      <c r="KZL2" s="134"/>
      <c r="KZM2" s="134"/>
      <c r="KZN2" s="134"/>
      <c r="KZO2" s="134"/>
      <c r="KZP2" s="134"/>
      <c r="KZQ2" s="134"/>
      <c r="KZR2" s="134"/>
      <c r="KZS2" s="134"/>
      <c r="KZT2" s="134"/>
      <c r="KZU2" s="134"/>
      <c r="KZV2" s="134"/>
      <c r="KZW2" s="134"/>
      <c r="KZX2" s="134"/>
      <c r="KZY2" s="134"/>
      <c r="KZZ2" s="134"/>
      <c r="LAA2" s="134"/>
      <c r="LAB2" s="134"/>
      <c r="LAC2" s="134"/>
      <c r="LAD2" s="134"/>
      <c r="LAE2" s="134"/>
      <c r="LAF2" s="134"/>
      <c r="LAG2" s="134"/>
      <c r="LAH2" s="134"/>
      <c r="LAI2" s="134"/>
      <c r="LAJ2" s="134"/>
      <c r="LAK2" s="134"/>
      <c r="LAL2" s="134"/>
      <c r="LAM2" s="134"/>
      <c r="LAN2" s="134"/>
      <c r="LAO2" s="134"/>
      <c r="LAP2" s="134"/>
      <c r="LAQ2" s="134"/>
      <c r="LAR2" s="134"/>
      <c r="LAS2" s="134"/>
      <c r="LAT2" s="134"/>
      <c r="LAU2" s="134"/>
      <c r="LAV2" s="134"/>
      <c r="LAW2" s="134"/>
      <c r="LAX2" s="134"/>
      <c r="LAY2" s="134"/>
      <c r="LAZ2" s="134"/>
      <c r="LBA2" s="134"/>
      <c r="LBB2" s="134"/>
      <c r="LBC2" s="134"/>
      <c r="LBD2" s="134"/>
      <c r="LBE2" s="134"/>
      <c r="LBF2" s="134"/>
      <c r="LBG2" s="134"/>
      <c r="LBH2" s="134"/>
      <c r="LBI2" s="134"/>
      <c r="LBJ2" s="134"/>
      <c r="LBK2" s="134"/>
      <c r="LBL2" s="134"/>
      <c r="LBM2" s="134"/>
      <c r="LBN2" s="134"/>
      <c r="LBO2" s="134"/>
      <c r="LBP2" s="134"/>
      <c r="LBQ2" s="134"/>
      <c r="LBR2" s="134"/>
      <c r="LBS2" s="134"/>
      <c r="LBT2" s="134"/>
      <c r="LBU2" s="134"/>
      <c r="LBV2" s="134"/>
      <c r="LBW2" s="134"/>
      <c r="LBX2" s="134"/>
      <c r="LBY2" s="134"/>
      <c r="LBZ2" s="134"/>
      <c r="LCA2" s="134"/>
      <c r="LCB2" s="134"/>
      <c r="LCC2" s="134"/>
      <c r="LCD2" s="134"/>
      <c r="LCE2" s="134"/>
      <c r="LCF2" s="134"/>
      <c r="LCG2" s="134"/>
      <c r="LCH2" s="134"/>
      <c r="LCI2" s="134"/>
      <c r="LCJ2" s="134"/>
      <c r="LCK2" s="134"/>
      <c r="LCL2" s="134"/>
      <c r="LCM2" s="134"/>
      <c r="LCN2" s="134"/>
      <c r="LCO2" s="134"/>
      <c r="LCP2" s="134"/>
      <c r="LCQ2" s="134"/>
      <c r="LCR2" s="134"/>
      <c r="LCS2" s="134"/>
      <c r="LCT2" s="134"/>
      <c r="LCU2" s="134"/>
      <c r="LCV2" s="134"/>
      <c r="LCW2" s="134"/>
      <c r="LCX2" s="134"/>
      <c r="LCY2" s="134"/>
      <c r="LCZ2" s="134"/>
      <c r="LDA2" s="134"/>
      <c r="LDB2" s="134"/>
      <c r="LDC2" s="134"/>
      <c r="LDD2" s="134"/>
      <c r="LDE2" s="134"/>
      <c r="LDF2" s="134"/>
      <c r="LDG2" s="134"/>
      <c r="LDH2" s="134"/>
      <c r="LDI2" s="134"/>
      <c r="LDJ2" s="134"/>
      <c r="LDK2" s="134"/>
      <c r="LDL2" s="134"/>
      <c r="LDM2" s="134"/>
      <c r="LDN2" s="134"/>
      <c r="LDO2" s="134"/>
      <c r="LDP2" s="134"/>
      <c r="LDQ2" s="134"/>
      <c r="LDR2" s="134"/>
      <c r="LDS2" s="134"/>
      <c r="LDT2" s="134"/>
      <c r="LDU2" s="134"/>
      <c r="LDV2" s="134"/>
      <c r="LDW2" s="134"/>
      <c r="LDX2" s="134"/>
      <c r="LDY2" s="134"/>
      <c r="LDZ2" s="134"/>
      <c r="LEA2" s="134"/>
      <c r="LEB2" s="134"/>
      <c r="LEC2" s="134"/>
      <c r="LED2" s="134"/>
      <c r="LEE2" s="134"/>
      <c r="LEF2" s="134"/>
      <c r="LEG2" s="134"/>
      <c r="LEH2" s="134"/>
      <c r="LEI2" s="134"/>
      <c r="LEJ2" s="134"/>
      <c r="LEK2" s="134"/>
      <c r="LEL2" s="134"/>
      <c r="LEM2" s="134"/>
      <c r="LEN2" s="134"/>
      <c r="LEO2" s="134"/>
      <c r="LEP2" s="134"/>
      <c r="LEQ2" s="134"/>
      <c r="LER2" s="134"/>
      <c r="LES2" s="134"/>
      <c r="LET2" s="134"/>
      <c r="LEU2" s="134"/>
      <c r="LEV2" s="134"/>
      <c r="LEW2" s="134"/>
      <c r="LEX2" s="134"/>
      <c r="LEY2" s="134"/>
      <c r="LEZ2" s="134"/>
      <c r="LFA2" s="134"/>
      <c r="LFB2" s="134"/>
      <c r="LFC2" s="134"/>
      <c r="LFD2" s="134"/>
      <c r="LFE2" s="134"/>
      <c r="LFF2" s="134"/>
      <c r="LFG2" s="134"/>
      <c r="LFH2" s="134"/>
      <c r="LFI2" s="134"/>
      <c r="LFJ2" s="134"/>
      <c r="LFK2" s="134"/>
      <c r="LFL2" s="134"/>
      <c r="LFM2" s="134"/>
      <c r="LFN2" s="134"/>
      <c r="LFO2" s="134"/>
      <c r="LFP2" s="134"/>
      <c r="LFQ2" s="134"/>
      <c r="LFR2" s="134"/>
      <c r="LFS2" s="134"/>
      <c r="LFT2" s="134"/>
      <c r="LFU2" s="134"/>
      <c r="LFV2" s="134"/>
      <c r="LFW2" s="134"/>
      <c r="LFX2" s="134"/>
      <c r="LFY2" s="134"/>
      <c r="LFZ2" s="134"/>
      <c r="LGA2" s="134"/>
      <c r="LGB2" s="134"/>
      <c r="LGC2" s="134"/>
      <c r="LGD2" s="134"/>
      <c r="LGE2" s="134"/>
      <c r="LGF2" s="134"/>
      <c r="LGG2" s="134"/>
      <c r="LGH2" s="134"/>
      <c r="LGI2" s="134"/>
      <c r="LGJ2" s="134"/>
      <c r="LGK2" s="134"/>
      <c r="LGL2" s="134"/>
      <c r="LGM2" s="134"/>
      <c r="LGN2" s="134"/>
      <c r="LGO2" s="134"/>
      <c r="LGP2" s="134"/>
      <c r="LGQ2" s="134"/>
      <c r="LGR2" s="134"/>
      <c r="LGS2" s="134"/>
      <c r="LGT2" s="134"/>
      <c r="LGU2" s="134"/>
      <c r="LGV2" s="134"/>
      <c r="LGW2" s="134"/>
      <c r="LGX2" s="134"/>
      <c r="LGY2" s="134"/>
      <c r="LGZ2" s="134"/>
      <c r="LHA2" s="134"/>
      <c r="LHB2" s="134"/>
      <c r="LHC2" s="134"/>
      <c r="LHD2" s="134"/>
      <c r="LHE2" s="134"/>
      <c r="LHF2" s="134"/>
      <c r="LHG2" s="134"/>
      <c r="LHH2" s="134"/>
      <c r="LHI2" s="134"/>
      <c r="LHJ2" s="134"/>
      <c r="LHK2" s="134"/>
      <c r="LHL2" s="134"/>
      <c r="LHM2" s="134"/>
      <c r="LHN2" s="134"/>
      <c r="LHO2" s="134"/>
      <c r="LHP2" s="134"/>
      <c r="LHQ2" s="134"/>
      <c r="LHR2" s="134"/>
      <c r="LHS2" s="134"/>
      <c r="LHT2" s="134"/>
      <c r="LHU2" s="134"/>
      <c r="LHV2" s="134"/>
      <c r="LHW2" s="134"/>
      <c r="LHX2" s="134"/>
      <c r="LHY2" s="134"/>
      <c r="LHZ2" s="134"/>
      <c r="LIA2" s="134"/>
      <c r="LIB2" s="134"/>
      <c r="LIC2" s="134"/>
      <c r="LID2" s="134"/>
      <c r="LIE2" s="134"/>
      <c r="LIF2" s="134"/>
      <c r="LIG2" s="134"/>
      <c r="LIH2" s="134"/>
      <c r="LII2" s="134"/>
      <c r="LIJ2" s="134"/>
      <c r="LIK2" s="134"/>
      <c r="LIL2" s="134"/>
      <c r="LIM2" s="134"/>
      <c r="LIN2" s="134"/>
      <c r="LIO2" s="134"/>
      <c r="LIP2" s="134"/>
      <c r="LIQ2" s="134"/>
      <c r="LIR2" s="134"/>
      <c r="LIS2" s="134"/>
      <c r="LIT2" s="134"/>
      <c r="LIU2" s="134"/>
      <c r="LIV2" s="134"/>
      <c r="LIW2" s="134"/>
      <c r="LIX2" s="134"/>
      <c r="LIY2" s="134"/>
      <c r="LIZ2" s="134"/>
      <c r="LJA2" s="134"/>
      <c r="LJB2" s="134"/>
      <c r="LJC2" s="134"/>
      <c r="LJD2" s="134"/>
      <c r="LJE2" s="134"/>
      <c r="LJF2" s="134"/>
      <c r="LJG2" s="134"/>
      <c r="LJH2" s="134"/>
      <c r="LJI2" s="134"/>
      <c r="LJJ2" s="134"/>
      <c r="LJK2" s="134"/>
      <c r="LJL2" s="134"/>
      <c r="LJM2" s="134"/>
      <c r="LJN2" s="134"/>
      <c r="LJO2" s="134"/>
      <c r="LJP2" s="134"/>
      <c r="LJQ2" s="134"/>
      <c r="LJR2" s="134"/>
      <c r="LJS2" s="134"/>
      <c r="LJT2" s="134"/>
      <c r="LJU2" s="134"/>
      <c r="LJV2" s="134"/>
      <c r="LJW2" s="134"/>
      <c r="LJX2" s="134"/>
      <c r="LJY2" s="134"/>
      <c r="LJZ2" s="134"/>
      <c r="LKA2" s="134"/>
      <c r="LKB2" s="134"/>
      <c r="LKC2" s="134"/>
      <c r="LKD2" s="134"/>
      <c r="LKE2" s="134"/>
      <c r="LKF2" s="134"/>
      <c r="LKG2" s="134"/>
      <c r="LKH2" s="134"/>
      <c r="LKI2" s="134"/>
      <c r="LKJ2" s="134"/>
      <c r="LKK2" s="134"/>
      <c r="LKL2" s="134"/>
      <c r="LKM2" s="134"/>
      <c r="LKN2" s="134"/>
      <c r="LKO2" s="134"/>
      <c r="LKP2" s="134"/>
      <c r="LKQ2" s="134"/>
      <c r="LKR2" s="134"/>
      <c r="LKS2" s="134"/>
      <c r="LKT2" s="134"/>
      <c r="LKU2" s="134"/>
      <c r="LKV2" s="134"/>
      <c r="LKW2" s="134"/>
      <c r="LKX2" s="134"/>
      <c r="LKY2" s="134"/>
      <c r="LKZ2" s="134"/>
      <c r="LLA2" s="134"/>
      <c r="LLB2" s="134"/>
      <c r="LLC2" s="134"/>
      <c r="LLD2" s="134"/>
      <c r="LLE2" s="134"/>
      <c r="LLF2" s="134"/>
      <c r="LLG2" s="134"/>
      <c r="LLH2" s="134"/>
      <c r="LLI2" s="134"/>
      <c r="LLJ2" s="134"/>
      <c r="LLK2" s="134"/>
      <c r="LLL2" s="134"/>
      <c r="LLM2" s="134"/>
      <c r="LLN2" s="134"/>
      <c r="LLO2" s="134"/>
      <c r="LLP2" s="134"/>
      <c r="LLQ2" s="134"/>
      <c r="LLR2" s="134"/>
      <c r="LLS2" s="134"/>
      <c r="LLT2" s="134"/>
      <c r="LLU2" s="134"/>
      <c r="LLV2" s="134"/>
      <c r="LLW2" s="134"/>
      <c r="LLX2" s="134"/>
      <c r="LLY2" s="134"/>
      <c r="LLZ2" s="134"/>
      <c r="LMA2" s="134"/>
      <c r="LMB2" s="134"/>
      <c r="LMC2" s="134"/>
      <c r="LMD2" s="134"/>
      <c r="LME2" s="134"/>
      <c r="LMF2" s="134"/>
      <c r="LMG2" s="134"/>
      <c r="LMH2" s="134"/>
      <c r="LMI2" s="134"/>
      <c r="LMJ2" s="134"/>
      <c r="LMK2" s="134"/>
      <c r="LML2" s="134"/>
      <c r="LMM2" s="134"/>
      <c r="LMN2" s="134"/>
      <c r="LMO2" s="134"/>
      <c r="LMP2" s="134"/>
      <c r="LMQ2" s="134"/>
      <c r="LMR2" s="134"/>
      <c r="LMS2" s="134"/>
      <c r="LMT2" s="134"/>
      <c r="LMU2" s="134"/>
      <c r="LMV2" s="134"/>
      <c r="LMW2" s="134"/>
      <c r="LMX2" s="134"/>
      <c r="LMY2" s="134"/>
      <c r="LMZ2" s="134"/>
      <c r="LNA2" s="134"/>
      <c r="LNB2" s="134"/>
      <c r="LNC2" s="134"/>
      <c r="LND2" s="134"/>
      <c r="LNE2" s="134"/>
      <c r="LNF2" s="134"/>
      <c r="LNG2" s="134"/>
      <c r="LNH2" s="134"/>
      <c r="LNI2" s="134"/>
      <c r="LNJ2" s="134"/>
      <c r="LNK2" s="134"/>
      <c r="LNL2" s="134"/>
      <c r="LNM2" s="134"/>
      <c r="LNN2" s="134"/>
      <c r="LNO2" s="134"/>
      <c r="LNP2" s="134"/>
      <c r="LNQ2" s="134"/>
      <c r="LNR2" s="134"/>
      <c r="LNS2" s="134"/>
      <c r="LNT2" s="134"/>
      <c r="LNU2" s="134"/>
      <c r="LNV2" s="134"/>
      <c r="LNW2" s="134"/>
      <c r="LNX2" s="134"/>
      <c r="LNY2" s="134"/>
      <c r="LNZ2" s="134"/>
      <c r="LOA2" s="134"/>
      <c r="LOB2" s="134"/>
      <c r="LOC2" s="134"/>
      <c r="LOD2" s="134"/>
      <c r="LOE2" s="134"/>
      <c r="LOF2" s="134"/>
      <c r="LOG2" s="134"/>
      <c r="LOH2" s="134"/>
      <c r="LOI2" s="134"/>
      <c r="LOJ2" s="134"/>
      <c r="LOK2" s="134"/>
      <c r="LOL2" s="134"/>
      <c r="LOM2" s="134"/>
      <c r="LON2" s="134"/>
      <c r="LOO2" s="134"/>
      <c r="LOP2" s="134"/>
      <c r="LOQ2" s="134"/>
      <c r="LOR2" s="134"/>
      <c r="LOS2" s="134"/>
      <c r="LOT2" s="134"/>
      <c r="LOU2" s="134"/>
      <c r="LOV2" s="134"/>
      <c r="LOW2" s="134"/>
      <c r="LOX2" s="134"/>
      <c r="LOY2" s="134"/>
      <c r="LOZ2" s="134"/>
      <c r="LPA2" s="134"/>
      <c r="LPB2" s="134"/>
      <c r="LPC2" s="134"/>
      <c r="LPD2" s="134"/>
      <c r="LPE2" s="134"/>
      <c r="LPF2" s="134"/>
      <c r="LPG2" s="134"/>
      <c r="LPH2" s="134"/>
      <c r="LPI2" s="134"/>
      <c r="LPJ2" s="134"/>
      <c r="LPK2" s="134"/>
      <c r="LPL2" s="134"/>
      <c r="LPM2" s="134"/>
      <c r="LPN2" s="134"/>
      <c r="LPO2" s="134"/>
      <c r="LPP2" s="134"/>
      <c r="LPQ2" s="134"/>
      <c r="LPR2" s="134"/>
      <c r="LPS2" s="134"/>
      <c r="LPT2" s="134"/>
      <c r="LPU2" s="134"/>
      <c r="LPV2" s="134"/>
      <c r="LPW2" s="134"/>
      <c r="LPX2" s="134"/>
      <c r="LPY2" s="134"/>
      <c r="LPZ2" s="134"/>
      <c r="LQA2" s="134"/>
      <c r="LQB2" s="134"/>
      <c r="LQC2" s="134"/>
      <c r="LQD2" s="134"/>
      <c r="LQE2" s="134"/>
      <c r="LQF2" s="134"/>
      <c r="LQG2" s="134"/>
      <c r="LQH2" s="134"/>
      <c r="LQI2" s="134"/>
      <c r="LQJ2" s="134"/>
      <c r="LQK2" s="134"/>
      <c r="LQL2" s="134"/>
      <c r="LQM2" s="134"/>
      <c r="LQN2" s="134"/>
      <c r="LQO2" s="134"/>
      <c r="LQP2" s="134"/>
      <c r="LQQ2" s="134"/>
      <c r="LQR2" s="134"/>
      <c r="LQS2" s="134"/>
      <c r="LQT2" s="134"/>
      <c r="LQU2" s="134"/>
      <c r="LQV2" s="134"/>
      <c r="LQW2" s="134"/>
      <c r="LQX2" s="134"/>
      <c r="LQY2" s="134"/>
      <c r="LQZ2" s="134"/>
      <c r="LRA2" s="134"/>
      <c r="LRB2" s="134"/>
      <c r="LRC2" s="134"/>
      <c r="LRD2" s="134"/>
      <c r="LRE2" s="134"/>
      <c r="LRF2" s="134"/>
      <c r="LRG2" s="134"/>
      <c r="LRH2" s="134"/>
      <c r="LRI2" s="134"/>
      <c r="LRJ2" s="134"/>
      <c r="LRK2" s="134"/>
      <c r="LRL2" s="134"/>
      <c r="LRM2" s="134"/>
      <c r="LRN2" s="134"/>
      <c r="LRO2" s="134"/>
      <c r="LRP2" s="134"/>
      <c r="LRQ2" s="134"/>
      <c r="LRR2" s="134"/>
      <c r="LRS2" s="134"/>
      <c r="LRT2" s="134"/>
      <c r="LRU2" s="134"/>
      <c r="LRV2" s="134"/>
      <c r="LRW2" s="134"/>
      <c r="LRX2" s="134"/>
      <c r="LRY2" s="134"/>
      <c r="LRZ2" s="134"/>
      <c r="LSA2" s="134"/>
      <c r="LSB2" s="134"/>
      <c r="LSC2" s="134"/>
      <c r="LSD2" s="134"/>
      <c r="LSE2" s="134"/>
      <c r="LSF2" s="134"/>
      <c r="LSG2" s="134"/>
      <c r="LSH2" s="134"/>
      <c r="LSI2" s="134"/>
      <c r="LSJ2" s="134"/>
      <c r="LSK2" s="134"/>
      <c r="LSL2" s="134"/>
      <c r="LSM2" s="134"/>
      <c r="LSN2" s="134"/>
      <c r="LSO2" s="134"/>
      <c r="LSP2" s="134"/>
      <c r="LSQ2" s="134"/>
      <c r="LSR2" s="134"/>
      <c r="LSS2" s="134"/>
      <c r="LST2" s="134"/>
      <c r="LSU2" s="134"/>
      <c r="LSV2" s="134"/>
      <c r="LSW2" s="134"/>
      <c r="LSX2" s="134"/>
      <c r="LSY2" s="134"/>
      <c r="LSZ2" s="134"/>
      <c r="LTA2" s="134"/>
      <c r="LTB2" s="134"/>
      <c r="LTC2" s="134"/>
      <c r="LTD2" s="134"/>
      <c r="LTE2" s="134"/>
      <c r="LTF2" s="134"/>
      <c r="LTG2" s="134"/>
      <c r="LTH2" s="134"/>
      <c r="LTI2" s="134"/>
      <c r="LTJ2" s="134"/>
      <c r="LTK2" s="134"/>
      <c r="LTL2" s="134"/>
      <c r="LTM2" s="134"/>
      <c r="LTN2" s="134"/>
      <c r="LTO2" s="134"/>
      <c r="LTP2" s="134"/>
      <c r="LTQ2" s="134"/>
      <c r="LTR2" s="134"/>
      <c r="LTS2" s="134"/>
      <c r="LTT2" s="134"/>
      <c r="LTU2" s="134"/>
      <c r="LTV2" s="134"/>
      <c r="LTW2" s="134"/>
      <c r="LTX2" s="134"/>
      <c r="LTY2" s="134"/>
      <c r="LTZ2" s="134"/>
      <c r="LUA2" s="134"/>
      <c r="LUB2" s="134"/>
      <c r="LUC2" s="134"/>
      <c r="LUD2" s="134"/>
      <c r="LUE2" s="134"/>
      <c r="LUF2" s="134"/>
      <c r="LUG2" s="134"/>
      <c r="LUH2" s="134"/>
      <c r="LUI2" s="134"/>
      <c r="LUJ2" s="134"/>
      <c r="LUK2" s="134"/>
      <c r="LUL2" s="134"/>
      <c r="LUM2" s="134"/>
      <c r="LUN2" s="134"/>
      <c r="LUO2" s="134"/>
      <c r="LUP2" s="134"/>
      <c r="LUQ2" s="134"/>
      <c r="LUR2" s="134"/>
      <c r="LUS2" s="134"/>
      <c r="LUT2" s="134"/>
      <c r="LUU2" s="134"/>
      <c r="LUV2" s="134"/>
      <c r="LUW2" s="134"/>
      <c r="LUX2" s="134"/>
      <c r="LUY2" s="134"/>
      <c r="LUZ2" s="134"/>
      <c r="LVA2" s="134"/>
      <c r="LVB2" s="134"/>
      <c r="LVC2" s="134"/>
      <c r="LVD2" s="134"/>
      <c r="LVE2" s="134"/>
      <c r="LVF2" s="134"/>
      <c r="LVG2" s="134"/>
      <c r="LVH2" s="134"/>
      <c r="LVI2" s="134"/>
      <c r="LVJ2" s="134"/>
      <c r="LVK2" s="134"/>
      <c r="LVL2" s="134"/>
      <c r="LVM2" s="134"/>
      <c r="LVN2" s="134"/>
      <c r="LVO2" s="134"/>
      <c r="LVP2" s="134"/>
      <c r="LVQ2" s="134"/>
      <c r="LVR2" s="134"/>
      <c r="LVS2" s="134"/>
      <c r="LVT2" s="134"/>
      <c r="LVU2" s="134"/>
      <c r="LVV2" s="134"/>
      <c r="LVW2" s="134"/>
      <c r="LVX2" s="134"/>
      <c r="LVY2" s="134"/>
      <c r="LVZ2" s="134"/>
      <c r="LWA2" s="134"/>
      <c r="LWB2" s="134"/>
      <c r="LWC2" s="134"/>
      <c r="LWD2" s="134"/>
      <c r="LWE2" s="134"/>
      <c r="LWF2" s="134"/>
      <c r="LWG2" s="134"/>
      <c r="LWH2" s="134"/>
      <c r="LWI2" s="134"/>
      <c r="LWJ2" s="134"/>
      <c r="LWK2" s="134"/>
      <c r="LWL2" s="134"/>
      <c r="LWM2" s="134"/>
      <c r="LWN2" s="134"/>
      <c r="LWO2" s="134"/>
      <c r="LWP2" s="134"/>
      <c r="LWQ2" s="134"/>
      <c r="LWR2" s="134"/>
      <c r="LWS2" s="134"/>
      <c r="LWT2" s="134"/>
      <c r="LWU2" s="134"/>
      <c r="LWV2" s="134"/>
      <c r="LWW2" s="134"/>
      <c r="LWX2" s="134"/>
      <c r="LWY2" s="134"/>
      <c r="LWZ2" s="134"/>
      <c r="LXA2" s="134"/>
      <c r="LXB2" s="134"/>
      <c r="LXC2" s="134"/>
      <c r="LXD2" s="134"/>
      <c r="LXE2" s="134"/>
      <c r="LXF2" s="134"/>
      <c r="LXG2" s="134"/>
      <c r="LXH2" s="134"/>
      <c r="LXI2" s="134"/>
      <c r="LXJ2" s="134"/>
      <c r="LXK2" s="134"/>
      <c r="LXL2" s="134"/>
      <c r="LXM2" s="134"/>
      <c r="LXN2" s="134"/>
      <c r="LXO2" s="134"/>
      <c r="LXP2" s="134"/>
      <c r="LXQ2" s="134"/>
      <c r="LXR2" s="134"/>
      <c r="LXS2" s="134"/>
      <c r="LXT2" s="134"/>
      <c r="LXU2" s="134"/>
      <c r="LXV2" s="134"/>
      <c r="LXW2" s="134"/>
      <c r="LXX2" s="134"/>
      <c r="LXY2" s="134"/>
      <c r="LXZ2" s="134"/>
      <c r="LYA2" s="134"/>
      <c r="LYB2" s="134"/>
      <c r="LYC2" s="134"/>
      <c r="LYD2" s="134"/>
      <c r="LYE2" s="134"/>
      <c r="LYF2" s="134"/>
      <c r="LYG2" s="134"/>
      <c r="LYH2" s="134"/>
      <c r="LYI2" s="134"/>
      <c r="LYJ2" s="134"/>
      <c r="LYK2" s="134"/>
      <c r="LYL2" s="134"/>
      <c r="LYM2" s="134"/>
      <c r="LYN2" s="134"/>
      <c r="LYO2" s="134"/>
      <c r="LYP2" s="134"/>
      <c r="LYQ2" s="134"/>
      <c r="LYR2" s="134"/>
      <c r="LYS2" s="134"/>
      <c r="LYT2" s="134"/>
      <c r="LYU2" s="134"/>
      <c r="LYV2" s="134"/>
      <c r="LYW2" s="134"/>
      <c r="LYX2" s="134"/>
      <c r="LYY2" s="134"/>
      <c r="LYZ2" s="134"/>
      <c r="LZA2" s="134"/>
      <c r="LZB2" s="134"/>
      <c r="LZC2" s="134"/>
      <c r="LZD2" s="134"/>
      <c r="LZE2" s="134"/>
      <c r="LZF2" s="134"/>
      <c r="LZG2" s="134"/>
      <c r="LZH2" s="134"/>
      <c r="LZI2" s="134"/>
      <c r="LZJ2" s="134"/>
      <c r="LZK2" s="134"/>
      <c r="LZL2" s="134"/>
      <c r="LZM2" s="134"/>
      <c r="LZN2" s="134"/>
      <c r="LZO2" s="134"/>
      <c r="LZP2" s="134"/>
      <c r="LZQ2" s="134"/>
      <c r="LZR2" s="134"/>
      <c r="LZS2" s="134"/>
      <c r="LZT2" s="134"/>
      <c r="LZU2" s="134"/>
      <c r="LZV2" s="134"/>
      <c r="LZW2" s="134"/>
      <c r="LZX2" s="134"/>
      <c r="LZY2" s="134"/>
      <c r="LZZ2" s="134"/>
      <c r="MAA2" s="134"/>
      <c r="MAB2" s="134"/>
      <c r="MAC2" s="134"/>
      <c r="MAD2" s="134"/>
      <c r="MAE2" s="134"/>
      <c r="MAF2" s="134"/>
      <c r="MAG2" s="134"/>
      <c r="MAH2" s="134"/>
      <c r="MAI2" s="134"/>
      <c r="MAJ2" s="134"/>
      <c r="MAK2" s="134"/>
      <c r="MAL2" s="134"/>
      <c r="MAM2" s="134"/>
      <c r="MAN2" s="134"/>
      <c r="MAO2" s="134"/>
      <c r="MAP2" s="134"/>
      <c r="MAQ2" s="134"/>
      <c r="MAR2" s="134"/>
      <c r="MAS2" s="134"/>
      <c r="MAT2" s="134"/>
      <c r="MAU2" s="134"/>
      <c r="MAV2" s="134"/>
      <c r="MAW2" s="134"/>
      <c r="MAX2" s="134"/>
      <c r="MAY2" s="134"/>
      <c r="MAZ2" s="134"/>
      <c r="MBA2" s="134"/>
      <c r="MBB2" s="134"/>
      <c r="MBC2" s="134"/>
      <c r="MBD2" s="134"/>
      <c r="MBE2" s="134"/>
      <c r="MBF2" s="134"/>
      <c r="MBG2" s="134"/>
      <c r="MBH2" s="134"/>
      <c r="MBI2" s="134"/>
      <c r="MBJ2" s="134"/>
      <c r="MBK2" s="134"/>
      <c r="MBL2" s="134"/>
      <c r="MBM2" s="134"/>
      <c r="MBN2" s="134"/>
      <c r="MBO2" s="134"/>
      <c r="MBP2" s="134"/>
      <c r="MBQ2" s="134"/>
      <c r="MBR2" s="134"/>
      <c r="MBS2" s="134"/>
      <c r="MBT2" s="134"/>
      <c r="MBU2" s="134"/>
      <c r="MBV2" s="134"/>
      <c r="MBW2" s="134"/>
      <c r="MBX2" s="134"/>
      <c r="MBY2" s="134"/>
      <c r="MBZ2" s="134"/>
      <c r="MCA2" s="134"/>
      <c r="MCB2" s="134"/>
      <c r="MCC2" s="134"/>
      <c r="MCD2" s="134"/>
      <c r="MCE2" s="134"/>
      <c r="MCF2" s="134"/>
      <c r="MCG2" s="134"/>
      <c r="MCH2" s="134"/>
      <c r="MCI2" s="134"/>
      <c r="MCJ2" s="134"/>
      <c r="MCK2" s="134"/>
      <c r="MCL2" s="134"/>
      <c r="MCM2" s="134"/>
      <c r="MCN2" s="134"/>
      <c r="MCO2" s="134"/>
      <c r="MCP2" s="134"/>
      <c r="MCQ2" s="134"/>
      <c r="MCR2" s="134"/>
      <c r="MCS2" s="134"/>
      <c r="MCT2" s="134"/>
      <c r="MCU2" s="134"/>
      <c r="MCV2" s="134"/>
      <c r="MCW2" s="134"/>
      <c r="MCX2" s="134"/>
      <c r="MCY2" s="134"/>
      <c r="MCZ2" s="134"/>
      <c r="MDA2" s="134"/>
      <c r="MDB2" s="134"/>
      <c r="MDC2" s="134"/>
      <c r="MDD2" s="134"/>
      <c r="MDE2" s="134"/>
      <c r="MDF2" s="134"/>
      <c r="MDG2" s="134"/>
      <c r="MDH2" s="134"/>
      <c r="MDI2" s="134"/>
      <c r="MDJ2" s="134"/>
      <c r="MDK2" s="134"/>
      <c r="MDL2" s="134"/>
      <c r="MDM2" s="134"/>
      <c r="MDN2" s="134"/>
      <c r="MDO2" s="134"/>
      <c r="MDP2" s="134"/>
      <c r="MDQ2" s="134"/>
      <c r="MDR2" s="134"/>
      <c r="MDS2" s="134"/>
      <c r="MDT2" s="134"/>
      <c r="MDU2" s="134"/>
      <c r="MDV2" s="134"/>
      <c r="MDW2" s="134"/>
      <c r="MDX2" s="134"/>
      <c r="MDY2" s="134"/>
      <c r="MDZ2" s="134"/>
      <c r="MEA2" s="134"/>
      <c r="MEB2" s="134"/>
      <c r="MEC2" s="134"/>
      <c r="MED2" s="134"/>
      <c r="MEE2" s="134"/>
      <c r="MEF2" s="134"/>
      <c r="MEG2" s="134"/>
      <c r="MEH2" s="134"/>
      <c r="MEI2" s="134"/>
      <c r="MEJ2" s="134"/>
      <c r="MEK2" s="134"/>
      <c r="MEL2" s="134"/>
      <c r="MEM2" s="134"/>
      <c r="MEN2" s="134"/>
      <c r="MEO2" s="134"/>
      <c r="MEP2" s="134"/>
      <c r="MEQ2" s="134"/>
      <c r="MER2" s="134"/>
      <c r="MES2" s="134"/>
      <c r="MET2" s="134"/>
      <c r="MEU2" s="134"/>
      <c r="MEV2" s="134"/>
      <c r="MEW2" s="134"/>
      <c r="MEX2" s="134"/>
      <c r="MEY2" s="134"/>
      <c r="MEZ2" s="134"/>
      <c r="MFA2" s="134"/>
      <c r="MFB2" s="134"/>
      <c r="MFC2" s="134"/>
      <c r="MFD2" s="134"/>
      <c r="MFE2" s="134"/>
      <c r="MFF2" s="134"/>
      <c r="MFG2" s="134"/>
      <c r="MFH2" s="134"/>
      <c r="MFI2" s="134"/>
      <c r="MFJ2" s="134"/>
      <c r="MFK2" s="134"/>
      <c r="MFL2" s="134"/>
      <c r="MFM2" s="134"/>
      <c r="MFN2" s="134"/>
      <c r="MFO2" s="134"/>
      <c r="MFP2" s="134"/>
      <c r="MFQ2" s="134"/>
      <c r="MFR2" s="134"/>
      <c r="MFS2" s="134"/>
      <c r="MFT2" s="134"/>
      <c r="MFU2" s="134"/>
      <c r="MFV2" s="134"/>
      <c r="MFW2" s="134"/>
      <c r="MFX2" s="134"/>
      <c r="MFY2" s="134"/>
      <c r="MFZ2" s="134"/>
      <c r="MGA2" s="134"/>
      <c r="MGB2" s="134"/>
      <c r="MGC2" s="134"/>
      <c r="MGD2" s="134"/>
      <c r="MGE2" s="134"/>
      <c r="MGF2" s="134"/>
      <c r="MGG2" s="134"/>
      <c r="MGH2" s="134"/>
      <c r="MGI2" s="134"/>
      <c r="MGJ2" s="134"/>
      <c r="MGK2" s="134"/>
      <c r="MGL2" s="134"/>
      <c r="MGM2" s="134"/>
      <c r="MGN2" s="134"/>
      <c r="MGO2" s="134"/>
      <c r="MGP2" s="134"/>
      <c r="MGQ2" s="134"/>
      <c r="MGR2" s="134"/>
      <c r="MGS2" s="134"/>
      <c r="MGT2" s="134"/>
      <c r="MGU2" s="134"/>
      <c r="MGV2" s="134"/>
      <c r="MGW2" s="134"/>
      <c r="MGX2" s="134"/>
      <c r="MGY2" s="134"/>
      <c r="MGZ2" s="134"/>
      <c r="MHA2" s="134"/>
      <c r="MHB2" s="134"/>
      <c r="MHC2" s="134"/>
      <c r="MHD2" s="134"/>
      <c r="MHE2" s="134"/>
      <c r="MHF2" s="134"/>
      <c r="MHG2" s="134"/>
      <c r="MHH2" s="134"/>
      <c r="MHI2" s="134"/>
      <c r="MHJ2" s="134"/>
      <c r="MHK2" s="134"/>
      <c r="MHL2" s="134"/>
      <c r="MHM2" s="134"/>
      <c r="MHN2" s="134"/>
      <c r="MHO2" s="134"/>
      <c r="MHP2" s="134"/>
      <c r="MHQ2" s="134"/>
      <c r="MHR2" s="134"/>
      <c r="MHS2" s="134"/>
      <c r="MHT2" s="134"/>
      <c r="MHU2" s="134"/>
      <c r="MHV2" s="134"/>
      <c r="MHW2" s="134"/>
      <c r="MHX2" s="134"/>
      <c r="MHY2" s="134"/>
      <c r="MHZ2" s="134"/>
      <c r="MIA2" s="134"/>
      <c r="MIB2" s="134"/>
      <c r="MIC2" s="134"/>
      <c r="MID2" s="134"/>
      <c r="MIE2" s="134"/>
      <c r="MIF2" s="134"/>
      <c r="MIG2" s="134"/>
      <c r="MIH2" s="134"/>
      <c r="MII2" s="134"/>
      <c r="MIJ2" s="134"/>
      <c r="MIK2" s="134"/>
      <c r="MIL2" s="134"/>
      <c r="MIM2" s="134"/>
      <c r="MIN2" s="134"/>
      <c r="MIO2" s="134"/>
      <c r="MIP2" s="134"/>
      <c r="MIQ2" s="134"/>
      <c r="MIR2" s="134"/>
      <c r="MIS2" s="134"/>
      <c r="MIT2" s="134"/>
      <c r="MIU2" s="134"/>
      <c r="MIV2" s="134"/>
      <c r="MIW2" s="134"/>
      <c r="MIX2" s="134"/>
      <c r="MIY2" s="134"/>
      <c r="MIZ2" s="134"/>
      <c r="MJA2" s="134"/>
      <c r="MJB2" s="134"/>
      <c r="MJC2" s="134"/>
      <c r="MJD2" s="134"/>
      <c r="MJE2" s="134"/>
      <c r="MJF2" s="134"/>
      <c r="MJG2" s="134"/>
      <c r="MJH2" s="134"/>
      <c r="MJI2" s="134"/>
      <c r="MJJ2" s="134"/>
      <c r="MJK2" s="134"/>
      <c r="MJL2" s="134"/>
      <c r="MJM2" s="134"/>
      <c r="MJN2" s="134"/>
      <c r="MJO2" s="134"/>
      <c r="MJP2" s="134"/>
      <c r="MJQ2" s="134"/>
      <c r="MJR2" s="134"/>
      <c r="MJS2" s="134"/>
      <c r="MJT2" s="134"/>
      <c r="MJU2" s="134"/>
      <c r="MJV2" s="134"/>
      <c r="MJW2" s="134"/>
      <c r="MJX2" s="134"/>
      <c r="MJY2" s="134"/>
      <c r="MJZ2" s="134"/>
      <c r="MKA2" s="134"/>
      <c r="MKB2" s="134"/>
      <c r="MKC2" s="134"/>
      <c r="MKD2" s="134"/>
      <c r="MKE2" s="134"/>
      <c r="MKF2" s="134"/>
      <c r="MKG2" s="134"/>
      <c r="MKH2" s="134"/>
      <c r="MKI2" s="134"/>
      <c r="MKJ2" s="134"/>
      <c r="MKK2" s="134"/>
      <c r="MKL2" s="134"/>
      <c r="MKM2" s="134"/>
      <c r="MKN2" s="134"/>
      <c r="MKO2" s="134"/>
      <c r="MKP2" s="134"/>
      <c r="MKQ2" s="134"/>
      <c r="MKR2" s="134"/>
      <c r="MKS2" s="134"/>
      <c r="MKT2" s="134"/>
      <c r="MKU2" s="134"/>
      <c r="MKV2" s="134"/>
      <c r="MKW2" s="134"/>
      <c r="MKX2" s="134"/>
      <c r="MKY2" s="134"/>
      <c r="MKZ2" s="134"/>
      <c r="MLA2" s="134"/>
      <c r="MLB2" s="134"/>
      <c r="MLC2" s="134"/>
      <c r="MLD2" s="134"/>
      <c r="MLE2" s="134"/>
      <c r="MLF2" s="134"/>
      <c r="MLG2" s="134"/>
      <c r="MLH2" s="134"/>
      <c r="MLI2" s="134"/>
      <c r="MLJ2" s="134"/>
      <c r="MLK2" s="134"/>
      <c r="MLL2" s="134"/>
      <c r="MLM2" s="134"/>
      <c r="MLN2" s="134"/>
      <c r="MLO2" s="134"/>
      <c r="MLP2" s="134"/>
      <c r="MLQ2" s="134"/>
      <c r="MLR2" s="134"/>
      <c r="MLS2" s="134"/>
      <c r="MLT2" s="134"/>
      <c r="MLU2" s="134"/>
      <c r="MLV2" s="134"/>
      <c r="MLW2" s="134"/>
      <c r="MLX2" s="134"/>
      <c r="MLY2" s="134"/>
      <c r="MLZ2" s="134"/>
      <c r="MMA2" s="134"/>
      <c r="MMB2" s="134"/>
      <c r="MMC2" s="134"/>
      <c r="MMD2" s="134"/>
      <c r="MME2" s="134"/>
      <c r="MMF2" s="134"/>
      <c r="MMG2" s="134"/>
      <c r="MMH2" s="134"/>
      <c r="MMI2" s="134"/>
      <c r="MMJ2" s="134"/>
      <c r="MMK2" s="134"/>
      <c r="MML2" s="134"/>
      <c r="MMM2" s="134"/>
      <c r="MMN2" s="134"/>
      <c r="MMO2" s="134"/>
      <c r="MMP2" s="134"/>
      <c r="MMQ2" s="134"/>
      <c r="MMR2" s="134"/>
      <c r="MMS2" s="134"/>
      <c r="MMT2" s="134"/>
      <c r="MMU2" s="134"/>
      <c r="MMV2" s="134"/>
      <c r="MMW2" s="134"/>
      <c r="MMX2" s="134"/>
      <c r="MMY2" s="134"/>
      <c r="MMZ2" s="134"/>
      <c r="MNA2" s="134"/>
      <c r="MNB2" s="134"/>
      <c r="MNC2" s="134"/>
      <c r="MND2" s="134"/>
      <c r="MNE2" s="134"/>
      <c r="MNF2" s="134"/>
      <c r="MNG2" s="134"/>
      <c r="MNH2" s="134"/>
      <c r="MNI2" s="134"/>
      <c r="MNJ2" s="134"/>
      <c r="MNK2" s="134"/>
      <c r="MNL2" s="134"/>
      <c r="MNM2" s="134"/>
      <c r="MNN2" s="134"/>
      <c r="MNO2" s="134"/>
      <c r="MNP2" s="134"/>
      <c r="MNQ2" s="134"/>
      <c r="MNR2" s="134"/>
      <c r="MNS2" s="134"/>
      <c r="MNT2" s="134"/>
      <c r="MNU2" s="134"/>
      <c r="MNV2" s="134"/>
      <c r="MNW2" s="134"/>
      <c r="MNX2" s="134"/>
      <c r="MNY2" s="134"/>
      <c r="MNZ2" s="134"/>
      <c r="MOA2" s="134"/>
      <c r="MOB2" s="134"/>
      <c r="MOC2" s="134"/>
      <c r="MOD2" s="134"/>
      <c r="MOE2" s="134"/>
      <c r="MOF2" s="134"/>
      <c r="MOG2" s="134"/>
      <c r="MOH2" s="134"/>
      <c r="MOI2" s="134"/>
      <c r="MOJ2" s="134"/>
      <c r="MOK2" s="134"/>
      <c r="MOL2" s="134"/>
      <c r="MOM2" s="134"/>
      <c r="MON2" s="134"/>
      <c r="MOO2" s="134"/>
      <c r="MOP2" s="134"/>
      <c r="MOQ2" s="134"/>
      <c r="MOR2" s="134"/>
      <c r="MOS2" s="134"/>
      <c r="MOT2" s="134"/>
      <c r="MOU2" s="134"/>
      <c r="MOV2" s="134"/>
      <c r="MOW2" s="134"/>
      <c r="MOX2" s="134"/>
      <c r="MOY2" s="134"/>
      <c r="MOZ2" s="134"/>
      <c r="MPA2" s="134"/>
      <c r="MPB2" s="134"/>
      <c r="MPC2" s="134"/>
      <c r="MPD2" s="134"/>
      <c r="MPE2" s="134"/>
      <c r="MPF2" s="134"/>
      <c r="MPG2" s="134"/>
      <c r="MPH2" s="134"/>
      <c r="MPI2" s="134"/>
      <c r="MPJ2" s="134"/>
      <c r="MPK2" s="134"/>
      <c r="MPL2" s="134"/>
      <c r="MPM2" s="134"/>
      <c r="MPN2" s="134"/>
      <c r="MPO2" s="134"/>
      <c r="MPP2" s="134"/>
      <c r="MPQ2" s="134"/>
      <c r="MPR2" s="134"/>
      <c r="MPS2" s="134"/>
      <c r="MPT2" s="134"/>
      <c r="MPU2" s="134"/>
      <c r="MPV2" s="134"/>
      <c r="MPW2" s="134"/>
      <c r="MPX2" s="134"/>
      <c r="MPY2" s="134"/>
      <c r="MPZ2" s="134"/>
      <c r="MQA2" s="134"/>
      <c r="MQB2" s="134"/>
      <c r="MQC2" s="134"/>
      <c r="MQD2" s="134"/>
      <c r="MQE2" s="134"/>
      <c r="MQF2" s="134"/>
      <c r="MQG2" s="134"/>
      <c r="MQH2" s="134"/>
      <c r="MQI2" s="134"/>
      <c r="MQJ2" s="134"/>
      <c r="MQK2" s="134"/>
      <c r="MQL2" s="134"/>
      <c r="MQM2" s="134"/>
      <c r="MQN2" s="134"/>
      <c r="MQO2" s="134"/>
      <c r="MQP2" s="134"/>
      <c r="MQQ2" s="134"/>
      <c r="MQR2" s="134"/>
      <c r="MQS2" s="134"/>
      <c r="MQT2" s="134"/>
      <c r="MQU2" s="134"/>
      <c r="MQV2" s="134"/>
      <c r="MQW2" s="134"/>
      <c r="MQX2" s="134"/>
      <c r="MQY2" s="134"/>
      <c r="MQZ2" s="134"/>
      <c r="MRA2" s="134"/>
      <c r="MRB2" s="134"/>
      <c r="MRC2" s="134"/>
      <c r="MRD2" s="134"/>
      <c r="MRE2" s="134"/>
      <c r="MRF2" s="134"/>
      <c r="MRG2" s="134"/>
      <c r="MRH2" s="134"/>
      <c r="MRI2" s="134"/>
      <c r="MRJ2" s="134"/>
      <c r="MRK2" s="134"/>
      <c r="MRL2" s="134"/>
      <c r="MRM2" s="134"/>
      <c r="MRN2" s="134"/>
      <c r="MRO2" s="134"/>
      <c r="MRP2" s="134"/>
      <c r="MRQ2" s="134"/>
      <c r="MRR2" s="134"/>
      <c r="MRS2" s="134"/>
      <c r="MRT2" s="134"/>
      <c r="MRU2" s="134"/>
      <c r="MRV2" s="134"/>
      <c r="MRW2" s="134"/>
      <c r="MRX2" s="134"/>
      <c r="MRY2" s="134"/>
      <c r="MRZ2" s="134"/>
      <c r="MSA2" s="134"/>
      <c r="MSB2" s="134"/>
      <c r="MSC2" s="134"/>
      <c r="MSD2" s="134"/>
      <c r="MSE2" s="134"/>
      <c r="MSF2" s="134"/>
      <c r="MSG2" s="134"/>
      <c r="MSH2" s="134"/>
      <c r="MSI2" s="134"/>
      <c r="MSJ2" s="134"/>
      <c r="MSK2" s="134"/>
      <c r="MSL2" s="134"/>
      <c r="MSM2" s="134"/>
      <c r="MSN2" s="134"/>
      <c r="MSO2" s="134"/>
      <c r="MSP2" s="134"/>
      <c r="MSQ2" s="134"/>
      <c r="MSR2" s="134"/>
      <c r="MSS2" s="134"/>
      <c r="MST2" s="134"/>
      <c r="MSU2" s="134"/>
      <c r="MSV2" s="134"/>
      <c r="MSW2" s="134"/>
      <c r="MSX2" s="134"/>
      <c r="MSY2" s="134"/>
      <c r="MSZ2" s="134"/>
      <c r="MTA2" s="134"/>
      <c r="MTB2" s="134"/>
      <c r="MTC2" s="134"/>
      <c r="MTD2" s="134"/>
      <c r="MTE2" s="134"/>
      <c r="MTF2" s="134"/>
      <c r="MTG2" s="134"/>
      <c r="MTH2" s="134"/>
      <c r="MTI2" s="134"/>
      <c r="MTJ2" s="134"/>
      <c r="MTK2" s="134"/>
      <c r="MTL2" s="134"/>
      <c r="MTM2" s="134"/>
      <c r="MTN2" s="134"/>
      <c r="MTO2" s="134"/>
      <c r="MTP2" s="134"/>
      <c r="MTQ2" s="134"/>
      <c r="MTR2" s="134"/>
      <c r="MTS2" s="134"/>
      <c r="MTT2" s="134"/>
      <c r="MTU2" s="134"/>
      <c r="MTV2" s="134"/>
      <c r="MTW2" s="134"/>
      <c r="MTX2" s="134"/>
      <c r="MTY2" s="134"/>
      <c r="MTZ2" s="134"/>
      <c r="MUA2" s="134"/>
      <c r="MUB2" s="134"/>
      <c r="MUC2" s="134"/>
      <c r="MUD2" s="134"/>
      <c r="MUE2" s="134"/>
      <c r="MUF2" s="134"/>
      <c r="MUG2" s="134"/>
      <c r="MUH2" s="134"/>
      <c r="MUI2" s="134"/>
      <c r="MUJ2" s="134"/>
      <c r="MUK2" s="134"/>
      <c r="MUL2" s="134"/>
      <c r="MUM2" s="134"/>
      <c r="MUN2" s="134"/>
      <c r="MUO2" s="134"/>
      <c r="MUP2" s="134"/>
      <c r="MUQ2" s="134"/>
      <c r="MUR2" s="134"/>
      <c r="MUS2" s="134"/>
      <c r="MUT2" s="134"/>
      <c r="MUU2" s="134"/>
      <c r="MUV2" s="134"/>
      <c r="MUW2" s="134"/>
      <c r="MUX2" s="134"/>
      <c r="MUY2" s="134"/>
      <c r="MUZ2" s="134"/>
      <c r="MVA2" s="134"/>
      <c r="MVB2" s="134"/>
      <c r="MVC2" s="134"/>
      <c r="MVD2" s="134"/>
      <c r="MVE2" s="134"/>
      <c r="MVF2" s="134"/>
      <c r="MVG2" s="134"/>
      <c r="MVH2" s="134"/>
      <c r="MVI2" s="134"/>
      <c r="MVJ2" s="134"/>
      <c r="MVK2" s="134"/>
      <c r="MVL2" s="134"/>
      <c r="MVM2" s="134"/>
      <c r="MVN2" s="134"/>
      <c r="MVO2" s="134"/>
      <c r="MVP2" s="134"/>
      <c r="MVQ2" s="134"/>
      <c r="MVR2" s="134"/>
      <c r="MVS2" s="134"/>
      <c r="MVT2" s="134"/>
      <c r="MVU2" s="134"/>
      <c r="MVV2" s="134"/>
      <c r="MVW2" s="134"/>
      <c r="MVX2" s="134"/>
      <c r="MVY2" s="134"/>
      <c r="MVZ2" s="134"/>
      <c r="MWA2" s="134"/>
      <c r="MWB2" s="134"/>
      <c r="MWC2" s="134"/>
      <c r="MWD2" s="134"/>
      <c r="MWE2" s="134"/>
      <c r="MWF2" s="134"/>
      <c r="MWG2" s="134"/>
      <c r="MWH2" s="134"/>
      <c r="MWI2" s="134"/>
      <c r="MWJ2" s="134"/>
      <c r="MWK2" s="134"/>
      <c r="MWL2" s="134"/>
      <c r="MWM2" s="134"/>
      <c r="MWN2" s="134"/>
      <c r="MWO2" s="134"/>
      <c r="MWP2" s="134"/>
      <c r="MWQ2" s="134"/>
      <c r="MWR2" s="134"/>
      <c r="MWS2" s="134"/>
      <c r="MWT2" s="134"/>
      <c r="MWU2" s="134"/>
      <c r="MWV2" s="134"/>
      <c r="MWW2" s="134"/>
      <c r="MWX2" s="134"/>
      <c r="MWY2" s="134"/>
      <c r="MWZ2" s="134"/>
      <c r="MXA2" s="134"/>
      <c r="MXB2" s="134"/>
      <c r="MXC2" s="134"/>
      <c r="MXD2" s="134"/>
      <c r="MXE2" s="134"/>
      <c r="MXF2" s="134"/>
      <c r="MXG2" s="134"/>
      <c r="MXH2" s="134"/>
      <c r="MXI2" s="134"/>
      <c r="MXJ2" s="134"/>
      <c r="MXK2" s="134"/>
      <c r="MXL2" s="134"/>
      <c r="MXM2" s="134"/>
      <c r="MXN2" s="134"/>
      <c r="MXO2" s="134"/>
      <c r="MXP2" s="134"/>
      <c r="MXQ2" s="134"/>
      <c r="MXR2" s="134"/>
      <c r="MXS2" s="134"/>
      <c r="MXT2" s="134"/>
      <c r="MXU2" s="134"/>
      <c r="MXV2" s="134"/>
      <c r="MXW2" s="134"/>
      <c r="MXX2" s="134"/>
      <c r="MXY2" s="134"/>
      <c r="MXZ2" s="134"/>
      <c r="MYA2" s="134"/>
      <c r="MYB2" s="134"/>
      <c r="MYC2" s="134"/>
      <c r="MYD2" s="134"/>
      <c r="MYE2" s="134"/>
      <c r="MYF2" s="134"/>
      <c r="MYG2" s="134"/>
      <c r="MYH2" s="134"/>
      <c r="MYI2" s="134"/>
      <c r="MYJ2" s="134"/>
      <c r="MYK2" s="134"/>
      <c r="MYL2" s="134"/>
      <c r="MYM2" s="134"/>
      <c r="MYN2" s="134"/>
      <c r="MYO2" s="134"/>
      <c r="MYP2" s="134"/>
      <c r="MYQ2" s="134"/>
      <c r="MYR2" s="134"/>
      <c r="MYS2" s="134"/>
      <c r="MYT2" s="134"/>
      <c r="MYU2" s="134"/>
      <c r="MYV2" s="134"/>
      <c r="MYW2" s="134"/>
      <c r="MYX2" s="134"/>
      <c r="MYY2" s="134"/>
      <c r="MYZ2" s="134"/>
      <c r="MZA2" s="134"/>
      <c r="MZB2" s="134"/>
      <c r="MZC2" s="134"/>
      <c r="MZD2" s="134"/>
      <c r="MZE2" s="134"/>
      <c r="MZF2" s="134"/>
      <c r="MZG2" s="134"/>
      <c r="MZH2" s="134"/>
      <c r="MZI2" s="134"/>
      <c r="MZJ2" s="134"/>
      <c r="MZK2" s="134"/>
      <c r="MZL2" s="134"/>
      <c r="MZM2" s="134"/>
      <c r="MZN2" s="134"/>
      <c r="MZO2" s="134"/>
      <c r="MZP2" s="134"/>
      <c r="MZQ2" s="134"/>
      <c r="MZR2" s="134"/>
      <c r="MZS2" s="134"/>
      <c r="MZT2" s="134"/>
      <c r="MZU2" s="134"/>
      <c r="MZV2" s="134"/>
      <c r="MZW2" s="134"/>
      <c r="MZX2" s="134"/>
      <c r="MZY2" s="134"/>
      <c r="MZZ2" s="134"/>
      <c r="NAA2" s="134"/>
      <c r="NAB2" s="134"/>
      <c r="NAC2" s="134"/>
      <c r="NAD2" s="134"/>
      <c r="NAE2" s="134"/>
      <c r="NAF2" s="134"/>
      <c r="NAG2" s="134"/>
      <c r="NAH2" s="134"/>
      <c r="NAI2" s="134"/>
      <c r="NAJ2" s="134"/>
      <c r="NAK2" s="134"/>
      <c r="NAL2" s="134"/>
      <c r="NAM2" s="134"/>
      <c r="NAN2" s="134"/>
      <c r="NAO2" s="134"/>
      <c r="NAP2" s="134"/>
      <c r="NAQ2" s="134"/>
      <c r="NAR2" s="134"/>
      <c r="NAS2" s="134"/>
      <c r="NAT2" s="134"/>
      <c r="NAU2" s="134"/>
      <c r="NAV2" s="134"/>
      <c r="NAW2" s="134"/>
      <c r="NAX2" s="134"/>
      <c r="NAY2" s="134"/>
      <c r="NAZ2" s="134"/>
      <c r="NBA2" s="134"/>
      <c r="NBB2" s="134"/>
      <c r="NBC2" s="134"/>
      <c r="NBD2" s="134"/>
      <c r="NBE2" s="134"/>
      <c r="NBF2" s="134"/>
      <c r="NBG2" s="134"/>
      <c r="NBH2" s="134"/>
      <c r="NBI2" s="134"/>
      <c r="NBJ2" s="134"/>
      <c r="NBK2" s="134"/>
      <c r="NBL2" s="134"/>
      <c r="NBM2" s="134"/>
      <c r="NBN2" s="134"/>
      <c r="NBO2" s="134"/>
      <c r="NBP2" s="134"/>
      <c r="NBQ2" s="134"/>
      <c r="NBR2" s="134"/>
      <c r="NBS2" s="134"/>
      <c r="NBT2" s="134"/>
      <c r="NBU2" s="134"/>
      <c r="NBV2" s="134"/>
      <c r="NBW2" s="134"/>
      <c r="NBX2" s="134"/>
      <c r="NBY2" s="134"/>
      <c r="NBZ2" s="134"/>
      <c r="NCA2" s="134"/>
      <c r="NCB2" s="134"/>
      <c r="NCC2" s="134"/>
      <c r="NCD2" s="134"/>
      <c r="NCE2" s="134"/>
      <c r="NCF2" s="134"/>
      <c r="NCG2" s="134"/>
      <c r="NCH2" s="134"/>
      <c r="NCI2" s="134"/>
      <c r="NCJ2" s="134"/>
      <c r="NCK2" s="134"/>
      <c r="NCL2" s="134"/>
      <c r="NCM2" s="134"/>
      <c r="NCN2" s="134"/>
      <c r="NCO2" s="134"/>
      <c r="NCP2" s="134"/>
      <c r="NCQ2" s="134"/>
      <c r="NCR2" s="134"/>
      <c r="NCS2" s="134"/>
      <c r="NCT2" s="134"/>
      <c r="NCU2" s="134"/>
      <c r="NCV2" s="134"/>
      <c r="NCW2" s="134"/>
      <c r="NCX2" s="134"/>
      <c r="NCY2" s="134"/>
      <c r="NCZ2" s="134"/>
      <c r="NDA2" s="134"/>
      <c r="NDB2" s="134"/>
      <c r="NDC2" s="134"/>
      <c r="NDD2" s="134"/>
      <c r="NDE2" s="134"/>
      <c r="NDF2" s="134"/>
      <c r="NDG2" s="134"/>
      <c r="NDH2" s="134"/>
      <c r="NDI2" s="134"/>
      <c r="NDJ2" s="134"/>
      <c r="NDK2" s="134"/>
      <c r="NDL2" s="134"/>
      <c r="NDM2" s="134"/>
      <c r="NDN2" s="134"/>
      <c r="NDO2" s="134"/>
      <c r="NDP2" s="134"/>
      <c r="NDQ2" s="134"/>
      <c r="NDR2" s="134"/>
      <c r="NDS2" s="134"/>
      <c r="NDT2" s="134"/>
      <c r="NDU2" s="134"/>
      <c r="NDV2" s="134"/>
      <c r="NDW2" s="134"/>
      <c r="NDX2" s="134"/>
      <c r="NDY2" s="134"/>
      <c r="NDZ2" s="134"/>
      <c r="NEA2" s="134"/>
      <c r="NEB2" s="134"/>
      <c r="NEC2" s="134"/>
      <c r="NED2" s="134"/>
      <c r="NEE2" s="134"/>
      <c r="NEF2" s="134"/>
      <c r="NEG2" s="134"/>
      <c r="NEH2" s="134"/>
      <c r="NEI2" s="134"/>
      <c r="NEJ2" s="134"/>
      <c r="NEK2" s="134"/>
      <c r="NEL2" s="134"/>
      <c r="NEM2" s="134"/>
      <c r="NEN2" s="134"/>
      <c r="NEO2" s="134"/>
      <c r="NEP2" s="134"/>
      <c r="NEQ2" s="134"/>
      <c r="NER2" s="134"/>
      <c r="NES2" s="134"/>
      <c r="NET2" s="134"/>
      <c r="NEU2" s="134"/>
      <c r="NEV2" s="134"/>
      <c r="NEW2" s="134"/>
      <c r="NEX2" s="134"/>
      <c r="NEY2" s="134"/>
      <c r="NEZ2" s="134"/>
      <c r="NFA2" s="134"/>
      <c r="NFB2" s="134"/>
      <c r="NFC2" s="134"/>
      <c r="NFD2" s="134"/>
      <c r="NFE2" s="134"/>
      <c r="NFF2" s="134"/>
      <c r="NFG2" s="134"/>
      <c r="NFH2" s="134"/>
      <c r="NFI2" s="134"/>
      <c r="NFJ2" s="134"/>
      <c r="NFK2" s="134"/>
      <c r="NFL2" s="134"/>
      <c r="NFM2" s="134"/>
      <c r="NFN2" s="134"/>
      <c r="NFO2" s="134"/>
      <c r="NFP2" s="134"/>
      <c r="NFQ2" s="134"/>
      <c r="NFR2" s="134"/>
      <c r="NFS2" s="134"/>
      <c r="NFT2" s="134"/>
      <c r="NFU2" s="134"/>
      <c r="NFV2" s="134"/>
      <c r="NFW2" s="134"/>
      <c r="NFX2" s="134"/>
      <c r="NFY2" s="134"/>
      <c r="NFZ2" s="134"/>
      <c r="NGA2" s="134"/>
      <c r="NGB2" s="134"/>
      <c r="NGC2" s="134"/>
      <c r="NGD2" s="134"/>
      <c r="NGE2" s="134"/>
      <c r="NGF2" s="134"/>
      <c r="NGG2" s="134"/>
      <c r="NGH2" s="134"/>
      <c r="NGI2" s="134"/>
      <c r="NGJ2" s="134"/>
      <c r="NGK2" s="134"/>
      <c r="NGL2" s="134"/>
      <c r="NGM2" s="134"/>
      <c r="NGN2" s="134"/>
      <c r="NGO2" s="134"/>
      <c r="NGP2" s="134"/>
      <c r="NGQ2" s="134"/>
      <c r="NGR2" s="134"/>
      <c r="NGS2" s="134"/>
      <c r="NGT2" s="134"/>
      <c r="NGU2" s="134"/>
      <c r="NGV2" s="134"/>
      <c r="NGW2" s="134"/>
      <c r="NGX2" s="134"/>
      <c r="NGY2" s="134"/>
      <c r="NGZ2" s="134"/>
      <c r="NHA2" s="134"/>
      <c r="NHB2" s="134"/>
      <c r="NHC2" s="134"/>
      <c r="NHD2" s="134"/>
      <c r="NHE2" s="134"/>
      <c r="NHF2" s="134"/>
      <c r="NHG2" s="134"/>
      <c r="NHH2" s="134"/>
      <c r="NHI2" s="134"/>
      <c r="NHJ2" s="134"/>
      <c r="NHK2" s="134"/>
      <c r="NHL2" s="134"/>
      <c r="NHM2" s="134"/>
      <c r="NHN2" s="134"/>
      <c r="NHO2" s="134"/>
      <c r="NHP2" s="134"/>
      <c r="NHQ2" s="134"/>
      <c r="NHR2" s="134"/>
      <c r="NHS2" s="134"/>
      <c r="NHT2" s="134"/>
      <c r="NHU2" s="134"/>
      <c r="NHV2" s="134"/>
      <c r="NHW2" s="134"/>
      <c r="NHX2" s="134"/>
      <c r="NHY2" s="134"/>
      <c r="NHZ2" s="134"/>
      <c r="NIA2" s="134"/>
      <c r="NIB2" s="134"/>
      <c r="NIC2" s="134"/>
      <c r="NID2" s="134"/>
      <c r="NIE2" s="134"/>
      <c r="NIF2" s="134"/>
      <c r="NIG2" s="134"/>
      <c r="NIH2" s="134"/>
      <c r="NII2" s="134"/>
      <c r="NIJ2" s="134"/>
      <c r="NIK2" s="134"/>
      <c r="NIL2" s="134"/>
      <c r="NIM2" s="134"/>
      <c r="NIN2" s="134"/>
      <c r="NIO2" s="134"/>
      <c r="NIP2" s="134"/>
      <c r="NIQ2" s="134"/>
      <c r="NIR2" s="134"/>
      <c r="NIS2" s="134"/>
      <c r="NIT2" s="134"/>
      <c r="NIU2" s="134"/>
      <c r="NIV2" s="134"/>
      <c r="NIW2" s="134"/>
      <c r="NIX2" s="134"/>
      <c r="NIY2" s="134"/>
      <c r="NIZ2" s="134"/>
      <c r="NJA2" s="134"/>
      <c r="NJB2" s="134"/>
      <c r="NJC2" s="134"/>
      <c r="NJD2" s="134"/>
      <c r="NJE2" s="134"/>
      <c r="NJF2" s="134"/>
      <c r="NJG2" s="134"/>
      <c r="NJH2" s="134"/>
      <c r="NJI2" s="134"/>
      <c r="NJJ2" s="134"/>
      <c r="NJK2" s="134"/>
      <c r="NJL2" s="134"/>
      <c r="NJM2" s="134"/>
      <c r="NJN2" s="134"/>
      <c r="NJO2" s="134"/>
      <c r="NJP2" s="134"/>
      <c r="NJQ2" s="134"/>
      <c r="NJR2" s="134"/>
      <c r="NJS2" s="134"/>
      <c r="NJT2" s="134"/>
      <c r="NJU2" s="134"/>
      <c r="NJV2" s="134"/>
      <c r="NJW2" s="134"/>
      <c r="NJX2" s="134"/>
      <c r="NJY2" s="134"/>
      <c r="NJZ2" s="134"/>
      <c r="NKA2" s="134"/>
      <c r="NKB2" s="134"/>
      <c r="NKC2" s="134"/>
      <c r="NKD2" s="134"/>
      <c r="NKE2" s="134"/>
      <c r="NKF2" s="134"/>
      <c r="NKG2" s="134"/>
      <c r="NKH2" s="134"/>
      <c r="NKI2" s="134"/>
      <c r="NKJ2" s="134"/>
      <c r="NKK2" s="134"/>
      <c r="NKL2" s="134"/>
      <c r="NKM2" s="134"/>
      <c r="NKN2" s="134"/>
      <c r="NKO2" s="134"/>
      <c r="NKP2" s="134"/>
      <c r="NKQ2" s="134"/>
      <c r="NKR2" s="134"/>
      <c r="NKS2" s="134"/>
      <c r="NKT2" s="134"/>
      <c r="NKU2" s="134"/>
      <c r="NKV2" s="134"/>
      <c r="NKW2" s="134"/>
      <c r="NKX2" s="134"/>
      <c r="NKY2" s="134"/>
      <c r="NKZ2" s="134"/>
      <c r="NLA2" s="134"/>
      <c r="NLB2" s="134"/>
      <c r="NLC2" s="134"/>
      <c r="NLD2" s="134"/>
      <c r="NLE2" s="134"/>
      <c r="NLF2" s="134"/>
      <c r="NLG2" s="134"/>
      <c r="NLH2" s="134"/>
      <c r="NLI2" s="134"/>
      <c r="NLJ2" s="134"/>
      <c r="NLK2" s="134"/>
      <c r="NLL2" s="134"/>
      <c r="NLM2" s="134"/>
      <c r="NLN2" s="134"/>
      <c r="NLO2" s="134"/>
      <c r="NLP2" s="134"/>
      <c r="NLQ2" s="134"/>
      <c r="NLR2" s="134"/>
      <c r="NLS2" s="134"/>
      <c r="NLT2" s="134"/>
      <c r="NLU2" s="134"/>
      <c r="NLV2" s="134"/>
      <c r="NLW2" s="134"/>
      <c r="NLX2" s="134"/>
      <c r="NLY2" s="134"/>
      <c r="NLZ2" s="134"/>
      <c r="NMA2" s="134"/>
      <c r="NMB2" s="134"/>
      <c r="NMC2" s="134"/>
      <c r="NMD2" s="134"/>
      <c r="NME2" s="134"/>
      <c r="NMF2" s="134"/>
      <c r="NMG2" s="134"/>
      <c r="NMH2" s="134"/>
      <c r="NMI2" s="134"/>
      <c r="NMJ2" s="134"/>
      <c r="NMK2" s="134"/>
      <c r="NML2" s="134"/>
      <c r="NMM2" s="134"/>
      <c r="NMN2" s="134"/>
      <c r="NMO2" s="134"/>
      <c r="NMP2" s="134"/>
      <c r="NMQ2" s="134"/>
      <c r="NMR2" s="134"/>
      <c r="NMS2" s="134"/>
      <c r="NMT2" s="134"/>
      <c r="NMU2" s="134"/>
      <c r="NMV2" s="134"/>
      <c r="NMW2" s="134"/>
      <c r="NMX2" s="134"/>
      <c r="NMY2" s="134"/>
      <c r="NMZ2" s="134"/>
      <c r="NNA2" s="134"/>
      <c r="NNB2" s="134"/>
      <c r="NNC2" s="134"/>
      <c r="NND2" s="134"/>
      <c r="NNE2" s="134"/>
      <c r="NNF2" s="134"/>
      <c r="NNG2" s="134"/>
      <c r="NNH2" s="134"/>
      <c r="NNI2" s="134"/>
      <c r="NNJ2" s="134"/>
      <c r="NNK2" s="134"/>
      <c r="NNL2" s="134"/>
      <c r="NNM2" s="134"/>
      <c r="NNN2" s="134"/>
      <c r="NNO2" s="134"/>
      <c r="NNP2" s="134"/>
      <c r="NNQ2" s="134"/>
      <c r="NNR2" s="134"/>
      <c r="NNS2" s="134"/>
      <c r="NNT2" s="134"/>
      <c r="NNU2" s="134"/>
      <c r="NNV2" s="134"/>
      <c r="NNW2" s="134"/>
      <c r="NNX2" s="134"/>
      <c r="NNY2" s="134"/>
      <c r="NNZ2" s="134"/>
      <c r="NOA2" s="134"/>
      <c r="NOB2" s="134"/>
      <c r="NOC2" s="134"/>
      <c r="NOD2" s="134"/>
      <c r="NOE2" s="134"/>
      <c r="NOF2" s="134"/>
      <c r="NOG2" s="134"/>
      <c r="NOH2" s="134"/>
      <c r="NOI2" s="134"/>
      <c r="NOJ2" s="134"/>
      <c r="NOK2" s="134"/>
      <c r="NOL2" s="134"/>
      <c r="NOM2" s="134"/>
      <c r="NON2" s="134"/>
      <c r="NOO2" s="134"/>
      <c r="NOP2" s="134"/>
      <c r="NOQ2" s="134"/>
      <c r="NOR2" s="134"/>
      <c r="NOS2" s="134"/>
      <c r="NOT2" s="134"/>
      <c r="NOU2" s="134"/>
      <c r="NOV2" s="134"/>
      <c r="NOW2" s="134"/>
      <c r="NOX2" s="134"/>
      <c r="NOY2" s="134"/>
      <c r="NOZ2" s="134"/>
      <c r="NPA2" s="134"/>
      <c r="NPB2" s="134"/>
      <c r="NPC2" s="134"/>
      <c r="NPD2" s="134"/>
      <c r="NPE2" s="134"/>
      <c r="NPF2" s="134"/>
      <c r="NPG2" s="134"/>
      <c r="NPH2" s="134"/>
      <c r="NPI2" s="134"/>
      <c r="NPJ2" s="134"/>
      <c r="NPK2" s="134"/>
      <c r="NPL2" s="134"/>
      <c r="NPM2" s="134"/>
      <c r="NPN2" s="134"/>
      <c r="NPO2" s="134"/>
      <c r="NPP2" s="134"/>
      <c r="NPQ2" s="134"/>
      <c r="NPR2" s="134"/>
      <c r="NPS2" s="134"/>
      <c r="NPT2" s="134"/>
      <c r="NPU2" s="134"/>
      <c r="NPV2" s="134"/>
      <c r="NPW2" s="134"/>
      <c r="NPX2" s="134"/>
      <c r="NPY2" s="134"/>
      <c r="NPZ2" s="134"/>
      <c r="NQA2" s="134"/>
      <c r="NQB2" s="134"/>
      <c r="NQC2" s="134"/>
      <c r="NQD2" s="134"/>
      <c r="NQE2" s="134"/>
      <c r="NQF2" s="134"/>
      <c r="NQG2" s="134"/>
      <c r="NQH2" s="134"/>
      <c r="NQI2" s="134"/>
      <c r="NQJ2" s="134"/>
      <c r="NQK2" s="134"/>
      <c r="NQL2" s="134"/>
      <c r="NQM2" s="134"/>
      <c r="NQN2" s="134"/>
      <c r="NQO2" s="134"/>
      <c r="NQP2" s="134"/>
      <c r="NQQ2" s="134"/>
      <c r="NQR2" s="134"/>
      <c r="NQS2" s="134"/>
      <c r="NQT2" s="134"/>
      <c r="NQU2" s="134"/>
      <c r="NQV2" s="134"/>
      <c r="NQW2" s="134"/>
      <c r="NQX2" s="134"/>
      <c r="NQY2" s="134"/>
      <c r="NQZ2" s="134"/>
      <c r="NRA2" s="134"/>
      <c r="NRB2" s="134"/>
      <c r="NRC2" s="134"/>
      <c r="NRD2" s="134"/>
      <c r="NRE2" s="134"/>
      <c r="NRF2" s="134"/>
      <c r="NRG2" s="134"/>
      <c r="NRH2" s="134"/>
      <c r="NRI2" s="134"/>
      <c r="NRJ2" s="134"/>
      <c r="NRK2" s="134"/>
      <c r="NRL2" s="134"/>
      <c r="NRM2" s="134"/>
      <c r="NRN2" s="134"/>
      <c r="NRO2" s="134"/>
      <c r="NRP2" s="134"/>
      <c r="NRQ2" s="134"/>
      <c r="NRR2" s="134"/>
      <c r="NRS2" s="134"/>
      <c r="NRT2" s="134"/>
      <c r="NRU2" s="134"/>
      <c r="NRV2" s="134"/>
      <c r="NRW2" s="134"/>
      <c r="NRX2" s="134"/>
      <c r="NRY2" s="134"/>
      <c r="NRZ2" s="134"/>
      <c r="NSA2" s="134"/>
      <c r="NSB2" s="134"/>
      <c r="NSC2" s="134"/>
      <c r="NSD2" s="134"/>
      <c r="NSE2" s="134"/>
      <c r="NSF2" s="134"/>
      <c r="NSG2" s="134"/>
      <c r="NSH2" s="134"/>
      <c r="NSI2" s="134"/>
      <c r="NSJ2" s="134"/>
      <c r="NSK2" s="134"/>
      <c r="NSL2" s="134"/>
      <c r="NSM2" s="134"/>
      <c r="NSN2" s="134"/>
      <c r="NSO2" s="134"/>
      <c r="NSP2" s="134"/>
      <c r="NSQ2" s="134"/>
      <c r="NSR2" s="134"/>
      <c r="NSS2" s="134"/>
      <c r="NST2" s="134"/>
      <c r="NSU2" s="134"/>
      <c r="NSV2" s="134"/>
      <c r="NSW2" s="134"/>
      <c r="NSX2" s="134"/>
      <c r="NSY2" s="134"/>
      <c r="NSZ2" s="134"/>
      <c r="NTA2" s="134"/>
      <c r="NTB2" s="134"/>
      <c r="NTC2" s="134"/>
      <c r="NTD2" s="134"/>
      <c r="NTE2" s="134"/>
      <c r="NTF2" s="134"/>
      <c r="NTG2" s="134"/>
      <c r="NTH2" s="134"/>
      <c r="NTI2" s="134"/>
      <c r="NTJ2" s="134"/>
      <c r="NTK2" s="134"/>
      <c r="NTL2" s="134"/>
      <c r="NTM2" s="134"/>
      <c r="NTN2" s="134"/>
      <c r="NTO2" s="134"/>
      <c r="NTP2" s="134"/>
      <c r="NTQ2" s="134"/>
      <c r="NTR2" s="134"/>
      <c r="NTS2" s="134"/>
      <c r="NTT2" s="134"/>
      <c r="NTU2" s="134"/>
      <c r="NTV2" s="134"/>
      <c r="NTW2" s="134"/>
      <c r="NTX2" s="134"/>
      <c r="NTY2" s="134"/>
      <c r="NTZ2" s="134"/>
      <c r="NUA2" s="134"/>
      <c r="NUB2" s="134"/>
      <c r="NUC2" s="134"/>
      <c r="NUD2" s="134"/>
      <c r="NUE2" s="134"/>
      <c r="NUF2" s="134"/>
      <c r="NUG2" s="134"/>
      <c r="NUH2" s="134"/>
      <c r="NUI2" s="134"/>
      <c r="NUJ2" s="134"/>
      <c r="NUK2" s="134"/>
      <c r="NUL2" s="134"/>
      <c r="NUM2" s="134"/>
      <c r="NUN2" s="134"/>
      <c r="NUO2" s="134"/>
      <c r="NUP2" s="134"/>
      <c r="NUQ2" s="134"/>
      <c r="NUR2" s="134"/>
      <c r="NUS2" s="134"/>
      <c r="NUT2" s="134"/>
      <c r="NUU2" s="134"/>
      <c r="NUV2" s="134"/>
      <c r="NUW2" s="134"/>
      <c r="NUX2" s="134"/>
      <c r="NUY2" s="134"/>
      <c r="NUZ2" s="134"/>
      <c r="NVA2" s="134"/>
      <c r="NVB2" s="134"/>
      <c r="NVC2" s="134"/>
      <c r="NVD2" s="134"/>
      <c r="NVE2" s="134"/>
      <c r="NVF2" s="134"/>
      <c r="NVG2" s="134"/>
      <c r="NVH2" s="134"/>
      <c r="NVI2" s="134"/>
      <c r="NVJ2" s="134"/>
      <c r="NVK2" s="134"/>
      <c r="NVL2" s="134"/>
      <c r="NVM2" s="134"/>
      <c r="NVN2" s="134"/>
      <c r="NVO2" s="134"/>
      <c r="NVP2" s="134"/>
      <c r="NVQ2" s="134"/>
      <c r="NVR2" s="134"/>
      <c r="NVS2" s="134"/>
      <c r="NVT2" s="134"/>
      <c r="NVU2" s="134"/>
      <c r="NVV2" s="134"/>
      <c r="NVW2" s="134"/>
      <c r="NVX2" s="134"/>
      <c r="NVY2" s="134"/>
      <c r="NVZ2" s="134"/>
      <c r="NWA2" s="134"/>
      <c r="NWB2" s="134"/>
      <c r="NWC2" s="134"/>
      <c r="NWD2" s="134"/>
      <c r="NWE2" s="134"/>
      <c r="NWF2" s="134"/>
      <c r="NWG2" s="134"/>
      <c r="NWH2" s="134"/>
      <c r="NWI2" s="134"/>
      <c r="NWJ2" s="134"/>
      <c r="NWK2" s="134"/>
      <c r="NWL2" s="134"/>
      <c r="NWM2" s="134"/>
      <c r="NWN2" s="134"/>
      <c r="NWO2" s="134"/>
      <c r="NWP2" s="134"/>
      <c r="NWQ2" s="134"/>
      <c r="NWR2" s="134"/>
      <c r="NWS2" s="134"/>
      <c r="NWT2" s="134"/>
      <c r="NWU2" s="134"/>
      <c r="NWV2" s="134"/>
      <c r="NWW2" s="134"/>
      <c r="NWX2" s="134"/>
      <c r="NWY2" s="134"/>
      <c r="NWZ2" s="134"/>
      <c r="NXA2" s="134"/>
      <c r="NXB2" s="134"/>
      <c r="NXC2" s="134"/>
      <c r="NXD2" s="134"/>
      <c r="NXE2" s="134"/>
      <c r="NXF2" s="134"/>
      <c r="NXG2" s="134"/>
      <c r="NXH2" s="134"/>
      <c r="NXI2" s="134"/>
      <c r="NXJ2" s="134"/>
      <c r="NXK2" s="134"/>
      <c r="NXL2" s="134"/>
      <c r="NXM2" s="134"/>
      <c r="NXN2" s="134"/>
      <c r="NXO2" s="134"/>
      <c r="NXP2" s="134"/>
      <c r="NXQ2" s="134"/>
      <c r="NXR2" s="134"/>
      <c r="NXS2" s="134"/>
      <c r="NXT2" s="134"/>
      <c r="NXU2" s="134"/>
      <c r="NXV2" s="134"/>
      <c r="NXW2" s="134"/>
      <c r="NXX2" s="134"/>
      <c r="NXY2" s="134"/>
      <c r="NXZ2" s="134"/>
      <c r="NYA2" s="134"/>
      <c r="NYB2" s="134"/>
      <c r="NYC2" s="134"/>
      <c r="NYD2" s="134"/>
      <c r="NYE2" s="134"/>
      <c r="NYF2" s="134"/>
      <c r="NYG2" s="134"/>
      <c r="NYH2" s="134"/>
      <c r="NYI2" s="134"/>
      <c r="NYJ2" s="134"/>
      <c r="NYK2" s="134"/>
      <c r="NYL2" s="134"/>
      <c r="NYM2" s="134"/>
      <c r="NYN2" s="134"/>
      <c r="NYO2" s="134"/>
      <c r="NYP2" s="134"/>
      <c r="NYQ2" s="134"/>
      <c r="NYR2" s="134"/>
      <c r="NYS2" s="134"/>
      <c r="NYT2" s="134"/>
      <c r="NYU2" s="134"/>
      <c r="NYV2" s="134"/>
      <c r="NYW2" s="134"/>
      <c r="NYX2" s="134"/>
      <c r="NYY2" s="134"/>
      <c r="NYZ2" s="134"/>
      <c r="NZA2" s="134"/>
      <c r="NZB2" s="134"/>
      <c r="NZC2" s="134"/>
      <c r="NZD2" s="134"/>
      <c r="NZE2" s="134"/>
      <c r="NZF2" s="134"/>
      <c r="NZG2" s="134"/>
      <c r="NZH2" s="134"/>
      <c r="NZI2" s="134"/>
      <c r="NZJ2" s="134"/>
      <c r="NZK2" s="134"/>
      <c r="NZL2" s="134"/>
      <c r="NZM2" s="134"/>
      <c r="NZN2" s="134"/>
      <c r="NZO2" s="134"/>
      <c r="NZP2" s="134"/>
      <c r="NZQ2" s="134"/>
      <c r="NZR2" s="134"/>
      <c r="NZS2" s="134"/>
      <c r="NZT2" s="134"/>
      <c r="NZU2" s="134"/>
      <c r="NZV2" s="134"/>
      <c r="NZW2" s="134"/>
      <c r="NZX2" s="134"/>
      <c r="NZY2" s="134"/>
      <c r="NZZ2" s="134"/>
      <c r="OAA2" s="134"/>
      <c r="OAB2" s="134"/>
      <c r="OAC2" s="134"/>
      <c r="OAD2" s="134"/>
      <c r="OAE2" s="134"/>
      <c r="OAF2" s="134"/>
      <c r="OAG2" s="134"/>
      <c r="OAH2" s="134"/>
      <c r="OAI2" s="134"/>
      <c r="OAJ2" s="134"/>
      <c r="OAK2" s="134"/>
      <c r="OAL2" s="134"/>
      <c r="OAM2" s="134"/>
      <c r="OAN2" s="134"/>
      <c r="OAO2" s="134"/>
      <c r="OAP2" s="134"/>
      <c r="OAQ2" s="134"/>
      <c r="OAR2" s="134"/>
      <c r="OAS2" s="134"/>
      <c r="OAT2" s="134"/>
      <c r="OAU2" s="134"/>
      <c r="OAV2" s="134"/>
      <c r="OAW2" s="134"/>
      <c r="OAX2" s="134"/>
      <c r="OAY2" s="134"/>
      <c r="OAZ2" s="134"/>
      <c r="OBA2" s="134"/>
      <c r="OBB2" s="134"/>
      <c r="OBC2" s="134"/>
      <c r="OBD2" s="134"/>
      <c r="OBE2" s="134"/>
      <c r="OBF2" s="134"/>
      <c r="OBG2" s="134"/>
      <c r="OBH2" s="134"/>
      <c r="OBI2" s="134"/>
      <c r="OBJ2" s="134"/>
      <c r="OBK2" s="134"/>
      <c r="OBL2" s="134"/>
      <c r="OBM2" s="134"/>
      <c r="OBN2" s="134"/>
      <c r="OBO2" s="134"/>
      <c r="OBP2" s="134"/>
      <c r="OBQ2" s="134"/>
      <c r="OBR2" s="134"/>
      <c r="OBS2" s="134"/>
      <c r="OBT2" s="134"/>
      <c r="OBU2" s="134"/>
      <c r="OBV2" s="134"/>
      <c r="OBW2" s="134"/>
      <c r="OBX2" s="134"/>
      <c r="OBY2" s="134"/>
      <c r="OBZ2" s="134"/>
      <c r="OCA2" s="134"/>
      <c r="OCB2" s="134"/>
      <c r="OCC2" s="134"/>
      <c r="OCD2" s="134"/>
      <c r="OCE2" s="134"/>
      <c r="OCF2" s="134"/>
      <c r="OCG2" s="134"/>
      <c r="OCH2" s="134"/>
      <c r="OCI2" s="134"/>
      <c r="OCJ2" s="134"/>
      <c r="OCK2" s="134"/>
      <c r="OCL2" s="134"/>
      <c r="OCM2" s="134"/>
      <c r="OCN2" s="134"/>
      <c r="OCO2" s="134"/>
      <c r="OCP2" s="134"/>
      <c r="OCQ2" s="134"/>
      <c r="OCR2" s="134"/>
      <c r="OCS2" s="134"/>
      <c r="OCT2" s="134"/>
      <c r="OCU2" s="134"/>
      <c r="OCV2" s="134"/>
      <c r="OCW2" s="134"/>
      <c r="OCX2" s="134"/>
      <c r="OCY2" s="134"/>
      <c r="OCZ2" s="134"/>
      <c r="ODA2" s="134"/>
      <c r="ODB2" s="134"/>
      <c r="ODC2" s="134"/>
      <c r="ODD2" s="134"/>
      <c r="ODE2" s="134"/>
      <c r="ODF2" s="134"/>
      <c r="ODG2" s="134"/>
      <c r="ODH2" s="134"/>
      <c r="ODI2" s="134"/>
      <c r="ODJ2" s="134"/>
      <c r="ODK2" s="134"/>
      <c r="ODL2" s="134"/>
      <c r="ODM2" s="134"/>
      <c r="ODN2" s="134"/>
      <c r="ODO2" s="134"/>
      <c r="ODP2" s="134"/>
      <c r="ODQ2" s="134"/>
      <c r="ODR2" s="134"/>
      <c r="ODS2" s="134"/>
      <c r="ODT2" s="134"/>
      <c r="ODU2" s="134"/>
      <c r="ODV2" s="134"/>
      <c r="ODW2" s="134"/>
      <c r="ODX2" s="134"/>
      <c r="ODY2" s="134"/>
      <c r="ODZ2" s="134"/>
      <c r="OEA2" s="134"/>
      <c r="OEB2" s="134"/>
      <c r="OEC2" s="134"/>
      <c r="OED2" s="134"/>
      <c r="OEE2" s="134"/>
      <c r="OEF2" s="134"/>
      <c r="OEG2" s="134"/>
      <c r="OEH2" s="134"/>
      <c r="OEI2" s="134"/>
      <c r="OEJ2" s="134"/>
      <c r="OEK2" s="134"/>
      <c r="OEL2" s="134"/>
      <c r="OEM2" s="134"/>
      <c r="OEN2" s="134"/>
      <c r="OEO2" s="134"/>
      <c r="OEP2" s="134"/>
      <c r="OEQ2" s="134"/>
      <c r="OER2" s="134"/>
      <c r="OES2" s="134"/>
      <c r="OET2" s="134"/>
      <c r="OEU2" s="134"/>
      <c r="OEV2" s="134"/>
      <c r="OEW2" s="134"/>
      <c r="OEX2" s="134"/>
      <c r="OEY2" s="134"/>
      <c r="OEZ2" s="134"/>
      <c r="OFA2" s="134"/>
      <c r="OFB2" s="134"/>
      <c r="OFC2" s="134"/>
      <c r="OFD2" s="134"/>
      <c r="OFE2" s="134"/>
      <c r="OFF2" s="134"/>
      <c r="OFG2" s="134"/>
      <c r="OFH2" s="134"/>
      <c r="OFI2" s="134"/>
      <c r="OFJ2" s="134"/>
      <c r="OFK2" s="134"/>
      <c r="OFL2" s="134"/>
      <c r="OFM2" s="134"/>
      <c r="OFN2" s="134"/>
      <c r="OFO2" s="134"/>
      <c r="OFP2" s="134"/>
      <c r="OFQ2" s="134"/>
      <c r="OFR2" s="134"/>
      <c r="OFS2" s="134"/>
      <c r="OFT2" s="134"/>
      <c r="OFU2" s="134"/>
      <c r="OFV2" s="134"/>
      <c r="OFW2" s="134"/>
      <c r="OFX2" s="134"/>
      <c r="OFY2" s="134"/>
      <c r="OFZ2" s="134"/>
      <c r="OGA2" s="134"/>
      <c r="OGB2" s="134"/>
      <c r="OGC2" s="134"/>
      <c r="OGD2" s="134"/>
      <c r="OGE2" s="134"/>
      <c r="OGF2" s="134"/>
      <c r="OGG2" s="134"/>
      <c r="OGH2" s="134"/>
      <c r="OGI2" s="134"/>
      <c r="OGJ2" s="134"/>
      <c r="OGK2" s="134"/>
      <c r="OGL2" s="134"/>
      <c r="OGM2" s="134"/>
      <c r="OGN2" s="134"/>
      <c r="OGO2" s="134"/>
      <c r="OGP2" s="134"/>
      <c r="OGQ2" s="134"/>
      <c r="OGR2" s="134"/>
      <c r="OGS2" s="134"/>
      <c r="OGT2" s="134"/>
      <c r="OGU2" s="134"/>
      <c r="OGV2" s="134"/>
      <c r="OGW2" s="134"/>
      <c r="OGX2" s="134"/>
      <c r="OGY2" s="134"/>
      <c r="OGZ2" s="134"/>
      <c r="OHA2" s="134"/>
      <c r="OHB2" s="134"/>
      <c r="OHC2" s="134"/>
      <c r="OHD2" s="134"/>
      <c r="OHE2" s="134"/>
      <c r="OHF2" s="134"/>
      <c r="OHG2" s="134"/>
      <c r="OHH2" s="134"/>
      <c r="OHI2" s="134"/>
      <c r="OHJ2" s="134"/>
      <c r="OHK2" s="134"/>
      <c r="OHL2" s="134"/>
      <c r="OHM2" s="134"/>
      <c r="OHN2" s="134"/>
      <c r="OHO2" s="134"/>
      <c r="OHP2" s="134"/>
      <c r="OHQ2" s="134"/>
      <c r="OHR2" s="134"/>
      <c r="OHS2" s="134"/>
      <c r="OHT2" s="134"/>
      <c r="OHU2" s="134"/>
      <c r="OHV2" s="134"/>
      <c r="OHW2" s="134"/>
      <c r="OHX2" s="134"/>
      <c r="OHY2" s="134"/>
      <c r="OHZ2" s="134"/>
      <c r="OIA2" s="134"/>
      <c r="OIB2" s="134"/>
      <c r="OIC2" s="134"/>
      <c r="OID2" s="134"/>
      <c r="OIE2" s="134"/>
      <c r="OIF2" s="134"/>
      <c r="OIG2" s="134"/>
      <c r="OIH2" s="134"/>
      <c r="OII2" s="134"/>
      <c r="OIJ2" s="134"/>
      <c r="OIK2" s="134"/>
      <c r="OIL2" s="134"/>
      <c r="OIM2" s="134"/>
      <c r="OIN2" s="134"/>
      <c r="OIO2" s="134"/>
      <c r="OIP2" s="134"/>
      <c r="OIQ2" s="134"/>
      <c r="OIR2" s="134"/>
      <c r="OIS2" s="134"/>
      <c r="OIT2" s="134"/>
      <c r="OIU2" s="134"/>
      <c r="OIV2" s="134"/>
      <c r="OIW2" s="134"/>
      <c r="OIX2" s="134"/>
      <c r="OIY2" s="134"/>
      <c r="OIZ2" s="134"/>
      <c r="OJA2" s="134"/>
      <c r="OJB2" s="134"/>
      <c r="OJC2" s="134"/>
      <c r="OJD2" s="134"/>
      <c r="OJE2" s="134"/>
      <c r="OJF2" s="134"/>
      <c r="OJG2" s="134"/>
      <c r="OJH2" s="134"/>
      <c r="OJI2" s="134"/>
      <c r="OJJ2" s="134"/>
      <c r="OJK2" s="134"/>
      <c r="OJL2" s="134"/>
      <c r="OJM2" s="134"/>
      <c r="OJN2" s="134"/>
      <c r="OJO2" s="134"/>
      <c r="OJP2" s="134"/>
      <c r="OJQ2" s="134"/>
      <c r="OJR2" s="134"/>
      <c r="OJS2" s="134"/>
      <c r="OJT2" s="134"/>
      <c r="OJU2" s="134"/>
      <c r="OJV2" s="134"/>
      <c r="OJW2" s="134"/>
      <c r="OJX2" s="134"/>
      <c r="OJY2" s="134"/>
      <c r="OJZ2" s="134"/>
      <c r="OKA2" s="134"/>
      <c r="OKB2" s="134"/>
      <c r="OKC2" s="134"/>
      <c r="OKD2" s="134"/>
      <c r="OKE2" s="134"/>
      <c r="OKF2" s="134"/>
      <c r="OKG2" s="134"/>
      <c r="OKH2" s="134"/>
      <c r="OKI2" s="134"/>
      <c r="OKJ2" s="134"/>
      <c r="OKK2" s="134"/>
      <c r="OKL2" s="134"/>
      <c r="OKM2" s="134"/>
      <c r="OKN2" s="134"/>
      <c r="OKO2" s="134"/>
      <c r="OKP2" s="134"/>
      <c r="OKQ2" s="134"/>
      <c r="OKR2" s="134"/>
      <c r="OKS2" s="134"/>
      <c r="OKT2" s="134"/>
      <c r="OKU2" s="134"/>
      <c r="OKV2" s="134"/>
      <c r="OKW2" s="134"/>
      <c r="OKX2" s="134"/>
      <c r="OKY2" s="134"/>
      <c r="OKZ2" s="134"/>
      <c r="OLA2" s="134"/>
      <c r="OLB2" s="134"/>
      <c r="OLC2" s="134"/>
      <c r="OLD2" s="134"/>
      <c r="OLE2" s="134"/>
      <c r="OLF2" s="134"/>
      <c r="OLG2" s="134"/>
      <c r="OLH2" s="134"/>
      <c r="OLI2" s="134"/>
      <c r="OLJ2" s="134"/>
      <c r="OLK2" s="134"/>
      <c r="OLL2" s="134"/>
      <c r="OLM2" s="134"/>
      <c r="OLN2" s="134"/>
      <c r="OLO2" s="134"/>
      <c r="OLP2" s="134"/>
      <c r="OLQ2" s="134"/>
      <c r="OLR2" s="134"/>
      <c r="OLS2" s="134"/>
      <c r="OLT2" s="134"/>
      <c r="OLU2" s="134"/>
      <c r="OLV2" s="134"/>
      <c r="OLW2" s="134"/>
      <c r="OLX2" s="134"/>
      <c r="OLY2" s="134"/>
      <c r="OLZ2" s="134"/>
      <c r="OMA2" s="134"/>
      <c r="OMB2" s="134"/>
      <c r="OMC2" s="134"/>
      <c r="OMD2" s="134"/>
      <c r="OME2" s="134"/>
      <c r="OMF2" s="134"/>
      <c r="OMG2" s="134"/>
      <c r="OMH2" s="134"/>
      <c r="OMI2" s="134"/>
      <c r="OMJ2" s="134"/>
      <c r="OMK2" s="134"/>
      <c r="OML2" s="134"/>
      <c r="OMM2" s="134"/>
      <c r="OMN2" s="134"/>
      <c r="OMO2" s="134"/>
      <c r="OMP2" s="134"/>
      <c r="OMQ2" s="134"/>
      <c r="OMR2" s="134"/>
      <c r="OMS2" s="134"/>
      <c r="OMT2" s="134"/>
      <c r="OMU2" s="134"/>
      <c r="OMV2" s="134"/>
      <c r="OMW2" s="134"/>
      <c r="OMX2" s="134"/>
      <c r="OMY2" s="134"/>
      <c r="OMZ2" s="134"/>
      <c r="ONA2" s="134"/>
      <c r="ONB2" s="134"/>
      <c r="ONC2" s="134"/>
      <c r="OND2" s="134"/>
      <c r="ONE2" s="134"/>
      <c r="ONF2" s="134"/>
      <c r="ONG2" s="134"/>
      <c r="ONH2" s="134"/>
      <c r="ONI2" s="134"/>
      <c r="ONJ2" s="134"/>
      <c r="ONK2" s="134"/>
      <c r="ONL2" s="134"/>
      <c r="ONM2" s="134"/>
      <c r="ONN2" s="134"/>
      <c r="ONO2" s="134"/>
      <c r="ONP2" s="134"/>
      <c r="ONQ2" s="134"/>
      <c r="ONR2" s="134"/>
      <c r="ONS2" s="134"/>
      <c r="ONT2" s="134"/>
      <c r="ONU2" s="134"/>
      <c r="ONV2" s="134"/>
      <c r="ONW2" s="134"/>
      <c r="ONX2" s="134"/>
      <c r="ONY2" s="134"/>
      <c r="ONZ2" s="134"/>
      <c r="OOA2" s="134"/>
      <c r="OOB2" s="134"/>
      <c r="OOC2" s="134"/>
      <c r="OOD2" s="134"/>
      <c r="OOE2" s="134"/>
      <c r="OOF2" s="134"/>
      <c r="OOG2" s="134"/>
      <c r="OOH2" s="134"/>
      <c r="OOI2" s="134"/>
      <c r="OOJ2" s="134"/>
      <c r="OOK2" s="134"/>
      <c r="OOL2" s="134"/>
      <c r="OOM2" s="134"/>
      <c r="OON2" s="134"/>
      <c r="OOO2" s="134"/>
      <c r="OOP2" s="134"/>
      <c r="OOQ2" s="134"/>
      <c r="OOR2" s="134"/>
      <c r="OOS2" s="134"/>
      <c r="OOT2" s="134"/>
      <c r="OOU2" s="134"/>
      <c r="OOV2" s="134"/>
      <c r="OOW2" s="134"/>
      <c r="OOX2" s="134"/>
      <c r="OOY2" s="134"/>
      <c r="OOZ2" s="134"/>
      <c r="OPA2" s="134"/>
      <c r="OPB2" s="134"/>
      <c r="OPC2" s="134"/>
      <c r="OPD2" s="134"/>
      <c r="OPE2" s="134"/>
      <c r="OPF2" s="134"/>
      <c r="OPG2" s="134"/>
      <c r="OPH2" s="134"/>
      <c r="OPI2" s="134"/>
      <c r="OPJ2" s="134"/>
      <c r="OPK2" s="134"/>
      <c r="OPL2" s="134"/>
      <c r="OPM2" s="134"/>
      <c r="OPN2" s="134"/>
      <c r="OPO2" s="134"/>
      <c r="OPP2" s="134"/>
      <c r="OPQ2" s="134"/>
      <c r="OPR2" s="134"/>
      <c r="OPS2" s="134"/>
      <c r="OPT2" s="134"/>
      <c r="OPU2" s="134"/>
      <c r="OPV2" s="134"/>
      <c r="OPW2" s="134"/>
      <c r="OPX2" s="134"/>
      <c r="OPY2" s="134"/>
      <c r="OPZ2" s="134"/>
      <c r="OQA2" s="134"/>
      <c r="OQB2" s="134"/>
      <c r="OQC2" s="134"/>
      <c r="OQD2" s="134"/>
      <c r="OQE2" s="134"/>
      <c r="OQF2" s="134"/>
      <c r="OQG2" s="134"/>
      <c r="OQH2" s="134"/>
      <c r="OQI2" s="134"/>
      <c r="OQJ2" s="134"/>
      <c r="OQK2" s="134"/>
      <c r="OQL2" s="134"/>
      <c r="OQM2" s="134"/>
      <c r="OQN2" s="134"/>
      <c r="OQO2" s="134"/>
      <c r="OQP2" s="134"/>
      <c r="OQQ2" s="134"/>
      <c r="OQR2" s="134"/>
      <c r="OQS2" s="134"/>
      <c r="OQT2" s="134"/>
      <c r="OQU2" s="134"/>
      <c r="OQV2" s="134"/>
      <c r="OQW2" s="134"/>
      <c r="OQX2" s="134"/>
      <c r="OQY2" s="134"/>
      <c r="OQZ2" s="134"/>
      <c r="ORA2" s="134"/>
      <c r="ORB2" s="134"/>
      <c r="ORC2" s="134"/>
      <c r="ORD2" s="134"/>
      <c r="ORE2" s="134"/>
      <c r="ORF2" s="134"/>
      <c r="ORG2" s="134"/>
      <c r="ORH2" s="134"/>
      <c r="ORI2" s="134"/>
      <c r="ORJ2" s="134"/>
      <c r="ORK2" s="134"/>
      <c r="ORL2" s="134"/>
      <c r="ORM2" s="134"/>
      <c r="ORN2" s="134"/>
      <c r="ORO2" s="134"/>
      <c r="ORP2" s="134"/>
      <c r="ORQ2" s="134"/>
      <c r="ORR2" s="134"/>
      <c r="ORS2" s="134"/>
      <c r="ORT2" s="134"/>
      <c r="ORU2" s="134"/>
      <c r="ORV2" s="134"/>
      <c r="ORW2" s="134"/>
      <c r="ORX2" s="134"/>
      <c r="ORY2" s="134"/>
      <c r="ORZ2" s="134"/>
      <c r="OSA2" s="134"/>
      <c r="OSB2" s="134"/>
      <c r="OSC2" s="134"/>
      <c r="OSD2" s="134"/>
      <c r="OSE2" s="134"/>
      <c r="OSF2" s="134"/>
      <c r="OSG2" s="134"/>
      <c r="OSH2" s="134"/>
      <c r="OSI2" s="134"/>
      <c r="OSJ2" s="134"/>
      <c r="OSK2" s="134"/>
      <c r="OSL2" s="134"/>
      <c r="OSM2" s="134"/>
      <c r="OSN2" s="134"/>
      <c r="OSO2" s="134"/>
      <c r="OSP2" s="134"/>
      <c r="OSQ2" s="134"/>
      <c r="OSR2" s="134"/>
      <c r="OSS2" s="134"/>
      <c r="OST2" s="134"/>
      <c r="OSU2" s="134"/>
      <c r="OSV2" s="134"/>
      <c r="OSW2" s="134"/>
      <c r="OSX2" s="134"/>
      <c r="OSY2" s="134"/>
      <c r="OSZ2" s="134"/>
      <c r="OTA2" s="134"/>
      <c r="OTB2" s="134"/>
      <c r="OTC2" s="134"/>
      <c r="OTD2" s="134"/>
      <c r="OTE2" s="134"/>
      <c r="OTF2" s="134"/>
      <c r="OTG2" s="134"/>
      <c r="OTH2" s="134"/>
      <c r="OTI2" s="134"/>
      <c r="OTJ2" s="134"/>
      <c r="OTK2" s="134"/>
      <c r="OTL2" s="134"/>
      <c r="OTM2" s="134"/>
      <c r="OTN2" s="134"/>
      <c r="OTO2" s="134"/>
      <c r="OTP2" s="134"/>
      <c r="OTQ2" s="134"/>
      <c r="OTR2" s="134"/>
      <c r="OTS2" s="134"/>
      <c r="OTT2" s="134"/>
      <c r="OTU2" s="134"/>
      <c r="OTV2" s="134"/>
      <c r="OTW2" s="134"/>
      <c r="OTX2" s="134"/>
      <c r="OTY2" s="134"/>
      <c r="OTZ2" s="134"/>
      <c r="OUA2" s="134"/>
      <c r="OUB2" s="134"/>
      <c r="OUC2" s="134"/>
      <c r="OUD2" s="134"/>
      <c r="OUE2" s="134"/>
      <c r="OUF2" s="134"/>
      <c r="OUG2" s="134"/>
      <c r="OUH2" s="134"/>
      <c r="OUI2" s="134"/>
      <c r="OUJ2" s="134"/>
      <c r="OUK2" s="134"/>
      <c r="OUL2" s="134"/>
      <c r="OUM2" s="134"/>
      <c r="OUN2" s="134"/>
      <c r="OUO2" s="134"/>
      <c r="OUP2" s="134"/>
      <c r="OUQ2" s="134"/>
      <c r="OUR2" s="134"/>
      <c r="OUS2" s="134"/>
      <c r="OUT2" s="134"/>
      <c r="OUU2" s="134"/>
      <c r="OUV2" s="134"/>
      <c r="OUW2" s="134"/>
      <c r="OUX2" s="134"/>
      <c r="OUY2" s="134"/>
      <c r="OUZ2" s="134"/>
      <c r="OVA2" s="134"/>
      <c r="OVB2" s="134"/>
      <c r="OVC2" s="134"/>
      <c r="OVD2" s="134"/>
      <c r="OVE2" s="134"/>
      <c r="OVF2" s="134"/>
      <c r="OVG2" s="134"/>
      <c r="OVH2" s="134"/>
      <c r="OVI2" s="134"/>
      <c r="OVJ2" s="134"/>
      <c r="OVK2" s="134"/>
      <c r="OVL2" s="134"/>
      <c r="OVM2" s="134"/>
      <c r="OVN2" s="134"/>
      <c r="OVO2" s="134"/>
      <c r="OVP2" s="134"/>
      <c r="OVQ2" s="134"/>
      <c r="OVR2" s="134"/>
      <c r="OVS2" s="134"/>
      <c r="OVT2" s="134"/>
      <c r="OVU2" s="134"/>
      <c r="OVV2" s="134"/>
      <c r="OVW2" s="134"/>
      <c r="OVX2" s="134"/>
      <c r="OVY2" s="134"/>
      <c r="OVZ2" s="134"/>
      <c r="OWA2" s="134"/>
      <c r="OWB2" s="134"/>
      <c r="OWC2" s="134"/>
      <c r="OWD2" s="134"/>
      <c r="OWE2" s="134"/>
      <c r="OWF2" s="134"/>
      <c r="OWG2" s="134"/>
      <c r="OWH2" s="134"/>
      <c r="OWI2" s="134"/>
      <c r="OWJ2" s="134"/>
      <c r="OWK2" s="134"/>
      <c r="OWL2" s="134"/>
      <c r="OWM2" s="134"/>
      <c r="OWN2" s="134"/>
      <c r="OWO2" s="134"/>
      <c r="OWP2" s="134"/>
      <c r="OWQ2" s="134"/>
      <c r="OWR2" s="134"/>
      <c r="OWS2" s="134"/>
      <c r="OWT2" s="134"/>
      <c r="OWU2" s="134"/>
      <c r="OWV2" s="134"/>
      <c r="OWW2" s="134"/>
      <c r="OWX2" s="134"/>
      <c r="OWY2" s="134"/>
      <c r="OWZ2" s="134"/>
      <c r="OXA2" s="134"/>
      <c r="OXB2" s="134"/>
      <c r="OXC2" s="134"/>
      <c r="OXD2" s="134"/>
      <c r="OXE2" s="134"/>
      <c r="OXF2" s="134"/>
      <c r="OXG2" s="134"/>
      <c r="OXH2" s="134"/>
      <c r="OXI2" s="134"/>
      <c r="OXJ2" s="134"/>
      <c r="OXK2" s="134"/>
      <c r="OXL2" s="134"/>
      <c r="OXM2" s="134"/>
      <c r="OXN2" s="134"/>
      <c r="OXO2" s="134"/>
      <c r="OXP2" s="134"/>
      <c r="OXQ2" s="134"/>
      <c r="OXR2" s="134"/>
      <c r="OXS2" s="134"/>
      <c r="OXT2" s="134"/>
      <c r="OXU2" s="134"/>
      <c r="OXV2" s="134"/>
      <c r="OXW2" s="134"/>
      <c r="OXX2" s="134"/>
      <c r="OXY2" s="134"/>
      <c r="OXZ2" s="134"/>
      <c r="OYA2" s="134"/>
      <c r="OYB2" s="134"/>
      <c r="OYC2" s="134"/>
      <c r="OYD2" s="134"/>
      <c r="OYE2" s="134"/>
      <c r="OYF2" s="134"/>
      <c r="OYG2" s="134"/>
      <c r="OYH2" s="134"/>
      <c r="OYI2" s="134"/>
      <c r="OYJ2" s="134"/>
      <c r="OYK2" s="134"/>
      <c r="OYL2" s="134"/>
      <c r="OYM2" s="134"/>
      <c r="OYN2" s="134"/>
      <c r="OYO2" s="134"/>
      <c r="OYP2" s="134"/>
      <c r="OYQ2" s="134"/>
      <c r="OYR2" s="134"/>
      <c r="OYS2" s="134"/>
      <c r="OYT2" s="134"/>
      <c r="OYU2" s="134"/>
      <c r="OYV2" s="134"/>
      <c r="OYW2" s="134"/>
      <c r="OYX2" s="134"/>
      <c r="OYY2" s="134"/>
      <c r="OYZ2" s="134"/>
      <c r="OZA2" s="134"/>
      <c r="OZB2" s="134"/>
      <c r="OZC2" s="134"/>
      <c r="OZD2" s="134"/>
      <c r="OZE2" s="134"/>
      <c r="OZF2" s="134"/>
      <c r="OZG2" s="134"/>
      <c r="OZH2" s="134"/>
      <c r="OZI2" s="134"/>
      <c r="OZJ2" s="134"/>
      <c r="OZK2" s="134"/>
      <c r="OZL2" s="134"/>
      <c r="OZM2" s="134"/>
      <c r="OZN2" s="134"/>
      <c r="OZO2" s="134"/>
      <c r="OZP2" s="134"/>
      <c r="OZQ2" s="134"/>
      <c r="OZR2" s="134"/>
      <c r="OZS2" s="134"/>
      <c r="OZT2" s="134"/>
      <c r="OZU2" s="134"/>
      <c r="OZV2" s="134"/>
      <c r="OZW2" s="134"/>
      <c r="OZX2" s="134"/>
      <c r="OZY2" s="134"/>
      <c r="OZZ2" s="134"/>
      <c r="PAA2" s="134"/>
      <c r="PAB2" s="134"/>
      <c r="PAC2" s="134"/>
      <c r="PAD2" s="134"/>
      <c r="PAE2" s="134"/>
      <c r="PAF2" s="134"/>
      <c r="PAG2" s="134"/>
      <c r="PAH2" s="134"/>
      <c r="PAI2" s="134"/>
      <c r="PAJ2" s="134"/>
      <c r="PAK2" s="134"/>
      <c r="PAL2" s="134"/>
      <c r="PAM2" s="134"/>
      <c r="PAN2" s="134"/>
      <c r="PAO2" s="134"/>
      <c r="PAP2" s="134"/>
      <c r="PAQ2" s="134"/>
      <c r="PAR2" s="134"/>
      <c r="PAS2" s="134"/>
      <c r="PAT2" s="134"/>
      <c r="PAU2" s="134"/>
      <c r="PAV2" s="134"/>
      <c r="PAW2" s="134"/>
      <c r="PAX2" s="134"/>
      <c r="PAY2" s="134"/>
      <c r="PAZ2" s="134"/>
      <c r="PBA2" s="134"/>
      <c r="PBB2" s="134"/>
      <c r="PBC2" s="134"/>
      <c r="PBD2" s="134"/>
      <c r="PBE2" s="134"/>
      <c r="PBF2" s="134"/>
      <c r="PBG2" s="134"/>
      <c r="PBH2" s="134"/>
      <c r="PBI2" s="134"/>
      <c r="PBJ2" s="134"/>
      <c r="PBK2" s="134"/>
      <c r="PBL2" s="134"/>
      <c r="PBM2" s="134"/>
      <c r="PBN2" s="134"/>
      <c r="PBO2" s="134"/>
      <c r="PBP2" s="134"/>
      <c r="PBQ2" s="134"/>
      <c r="PBR2" s="134"/>
      <c r="PBS2" s="134"/>
      <c r="PBT2" s="134"/>
      <c r="PBU2" s="134"/>
      <c r="PBV2" s="134"/>
      <c r="PBW2" s="134"/>
      <c r="PBX2" s="134"/>
      <c r="PBY2" s="134"/>
      <c r="PBZ2" s="134"/>
      <c r="PCA2" s="134"/>
      <c r="PCB2" s="134"/>
      <c r="PCC2" s="134"/>
      <c r="PCD2" s="134"/>
      <c r="PCE2" s="134"/>
      <c r="PCF2" s="134"/>
      <c r="PCG2" s="134"/>
      <c r="PCH2" s="134"/>
      <c r="PCI2" s="134"/>
      <c r="PCJ2" s="134"/>
      <c r="PCK2" s="134"/>
      <c r="PCL2" s="134"/>
      <c r="PCM2" s="134"/>
      <c r="PCN2" s="134"/>
      <c r="PCO2" s="134"/>
      <c r="PCP2" s="134"/>
      <c r="PCQ2" s="134"/>
      <c r="PCR2" s="134"/>
      <c r="PCS2" s="134"/>
      <c r="PCT2" s="134"/>
      <c r="PCU2" s="134"/>
      <c r="PCV2" s="134"/>
      <c r="PCW2" s="134"/>
      <c r="PCX2" s="134"/>
      <c r="PCY2" s="134"/>
      <c r="PCZ2" s="134"/>
      <c r="PDA2" s="134"/>
      <c r="PDB2" s="134"/>
      <c r="PDC2" s="134"/>
      <c r="PDD2" s="134"/>
      <c r="PDE2" s="134"/>
      <c r="PDF2" s="134"/>
      <c r="PDG2" s="134"/>
      <c r="PDH2" s="134"/>
      <c r="PDI2" s="134"/>
      <c r="PDJ2" s="134"/>
      <c r="PDK2" s="134"/>
      <c r="PDL2" s="134"/>
      <c r="PDM2" s="134"/>
      <c r="PDN2" s="134"/>
      <c r="PDO2" s="134"/>
      <c r="PDP2" s="134"/>
      <c r="PDQ2" s="134"/>
      <c r="PDR2" s="134"/>
      <c r="PDS2" s="134"/>
      <c r="PDT2" s="134"/>
      <c r="PDU2" s="134"/>
      <c r="PDV2" s="134"/>
      <c r="PDW2" s="134"/>
      <c r="PDX2" s="134"/>
      <c r="PDY2" s="134"/>
      <c r="PDZ2" s="134"/>
      <c r="PEA2" s="134"/>
      <c r="PEB2" s="134"/>
      <c r="PEC2" s="134"/>
      <c r="PED2" s="134"/>
      <c r="PEE2" s="134"/>
      <c r="PEF2" s="134"/>
      <c r="PEG2" s="134"/>
      <c r="PEH2" s="134"/>
      <c r="PEI2" s="134"/>
      <c r="PEJ2" s="134"/>
      <c r="PEK2" s="134"/>
      <c r="PEL2" s="134"/>
      <c r="PEM2" s="134"/>
      <c r="PEN2" s="134"/>
      <c r="PEO2" s="134"/>
      <c r="PEP2" s="134"/>
      <c r="PEQ2" s="134"/>
      <c r="PER2" s="134"/>
      <c r="PES2" s="134"/>
      <c r="PET2" s="134"/>
      <c r="PEU2" s="134"/>
      <c r="PEV2" s="134"/>
      <c r="PEW2" s="134"/>
      <c r="PEX2" s="134"/>
      <c r="PEY2" s="134"/>
      <c r="PEZ2" s="134"/>
      <c r="PFA2" s="134"/>
      <c r="PFB2" s="134"/>
      <c r="PFC2" s="134"/>
      <c r="PFD2" s="134"/>
      <c r="PFE2" s="134"/>
      <c r="PFF2" s="134"/>
      <c r="PFG2" s="134"/>
      <c r="PFH2" s="134"/>
      <c r="PFI2" s="134"/>
      <c r="PFJ2" s="134"/>
      <c r="PFK2" s="134"/>
      <c r="PFL2" s="134"/>
      <c r="PFM2" s="134"/>
      <c r="PFN2" s="134"/>
      <c r="PFO2" s="134"/>
      <c r="PFP2" s="134"/>
      <c r="PFQ2" s="134"/>
      <c r="PFR2" s="134"/>
      <c r="PFS2" s="134"/>
      <c r="PFT2" s="134"/>
      <c r="PFU2" s="134"/>
      <c r="PFV2" s="134"/>
      <c r="PFW2" s="134"/>
      <c r="PFX2" s="134"/>
      <c r="PFY2" s="134"/>
      <c r="PFZ2" s="134"/>
      <c r="PGA2" s="134"/>
      <c r="PGB2" s="134"/>
      <c r="PGC2" s="134"/>
      <c r="PGD2" s="134"/>
      <c r="PGE2" s="134"/>
      <c r="PGF2" s="134"/>
      <c r="PGG2" s="134"/>
      <c r="PGH2" s="134"/>
      <c r="PGI2" s="134"/>
      <c r="PGJ2" s="134"/>
      <c r="PGK2" s="134"/>
      <c r="PGL2" s="134"/>
      <c r="PGM2" s="134"/>
      <c r="PGN2" s="134"/>
      <c r="PGO2" s="134"/>
      <c r="PGP2" s="134"/>
      <c r="PGQ2" s="134"/>
      <c r="PGR2" s="134"/>
      <c r="PGS2" s="134"/>
      <c r="PGT2" s="134"/>
      <c r="PGU2" s="134"/>
      <c r="PGV2" s="134"/>
      <c r="PGW2" s="134"/>
      <c r="PGX2" s="134"/>
      <c r="PGY2" s="134"/>
      <c r="PGZ2" s="134"/>
      <c r="PHA2" s="134"/>
      <c r="PHB2" s="134"/>
      <c r="PHC2" s="134"/>
      <c r="PHD2" s="134"/>
      <c r="PHE2" s="134"/>
      <c r="PHF2" s="134"/>
      <c r="PHG2" s="134"/>
      <c r="PHH2" s="134"/>
      <c r="PHI2" s="134"/>
      <c r="PHJ2" s="134"/>
      <c r="PHK2" s="134"/>
      <c r="PHL2" s="134"/>
      <c r="PHM2" s="134"/>
      <c r="PHN2" s="134"/>
      <c r="PHO2" s="134"/>
      <c r="PHP2" s="134"/>
      <c r="PHQ2" s="134"/>
      <c r="PHR2" s="134"/>
      <c r="PHS2" s="134"/>
      <c r="PHT2" s="134"/>
      <c r="PHU2" s="134"/>
      <c r="PHV2" s="134"/>
      <c r="PHW2" s="134"/>
      <c r="PHX2" s="134"/>
      <c r="PHY2" s="134"/>
      <c r="PHZ2" s="134"/>
      <c r="PIA2" s="134"/>
      <c r="PIB2" s="134"/>
      <c r="PIC2" s="134"/>
      <c r="PID2" s="134"/>
      <c r="PIE2" s="134"/>
      <c r="PIF2" s="134"/>
      <c r="PIG2" s="134"/>
      <c r="PIH2" s="134"/>
      <c r="PII2" s="134"/>
      <c r="PIJ2" s="134"/>
      <c r="PIK2" s="134"/>
      <c r="PIL2" s="134"/>
      <c r="PIM2" s="134"/>
      <c r="PIN2" s="134"/>
      <c r="PIO2" s="134"/>
      <c r="PIP2" s="134"/>
      <c r="PIQ2" s="134"/>
      <c r="PIR2" s="134"/>
      <c r="PIS2" s="134"/>
      <c r="PIT2" s="134"/>
      <c r="PIU2" s="134"/>
      <c r="PIV2" s="134"/>
      <c r="PIW2" s="134"/>
      <c r="PIX2" s="134"/>
      <c r="PIY2" s="134"/>
      <c r="PIZ2" s="134"/>
      <c r="PJA2" s="134"/>
      <c r="PJB2" s="134"/>
      <c r="PJC2" s="134"/>
      <c r="PJD2" s="134"/>
      <c r="PJE2" s="134"/>
      <c r="PJF2" s="134"/>
      <c r="PJG2" s="134"/>
      <c r="PJH2" s="134"/>
      <c r="PJI2" s="134"/>
      <c r="PJJ2" s="134"/>
      <c r="PJK2" s="134"/>
      <c r="PJL2" s="134"/>
      <c r="PJM2" s="134"/>
      <c r="PJN2" s="134"/>
      <c r="PJO2" s="134"/>
      <c r="PJP2" s="134"/>
      <c r="PJQ2" s="134"/>
      <c r="PJR2" s="134"/>
      <c r="PJS2" s="134"/>
      <c r="PJT2" s="134"/>
      <c r="PJU2" s="134"/>
      <c r="PJV2" s="134"/>
      <c r="PJW2" s="134"/>
      <c r="PJX2" s="134"/>
      <c r="PJY2" s="134"/>
      <c r="PJZ2" s="134"/>
      <c r="PKA2" s="134"/>
      <c r="PKB2" s="134"/>
      <c r="PKC2" s="134"/>
      <c r="PKD2" s="134"/>
      <c r="PKE2" s="134"/>
      <c r="PKF2" s="134"/>
      <c r="PKG2" s="134"/>
      <c r="PKH2" s="134"/>
      <c r="PKI2" s="134"/>
      <c r="PKJ2" s="134"/>
      <c r="PKK2" s="134"/>
      <c r="PKL2" s="134"/>
      <c r="PKM2" s="134"/>
      <c r="PKN2" s="134"/>
      <c r="PKO2" s="134"/>
      <c r="PKP2" s="134"/>
      <c r="PKQ2" s="134"/>
      <c r="PKR2" s="134"/>
      <c r="PKS2" s="134"/>
      <c r="PKT2" s="134"/>
      <c r="PKU2" s="134"/>
      <c r="PKV2" s="134"/>
      <c r="PKW2" s="134"/>
      <c r="PKX2" s="134"/>
      <c r="PKY2" s="134"/>
      <c r="PKZ2" s="134"/>
      <c r="PLA2" s="134"/>
      <c r="PLB2" s="134"/>
      <c r="PLC2" s="134"/>
      <c r="PLD2" s="134"/>
      <c r="PLE2" s="134"/>
      <c r="PLF2" s="134"/>
      <c r="PLG2" s="134"/>
      <c r="PLH2" s="134"/>
      <c r="PLI2" s="134"/>
      <c r="PLJ2" s="134"/>
      <c r="PLK2" s="134"/>
      <c r="PLL2" s="134"/>
      <c r="PLM2" s="134"/>
      <c r="PLN2" s="134"/>
      <c r="PLO2" s="134"/>
      <c r="PLP2" s="134"/>
      <c r="PLQ2" s="134"/>
      <c r="PLR2" s="134"/>
      <c r="PLS2" s="134"/>
      <c r="PLT2" s="134"/>
      <c r="PLU2" s="134"/>
      <c r="PLV2" s="134"/>
      <c r="PLW2" s="134"/>
      <c r="PLX2" s="134"/>
      <c r="PLY2" s="134"/>
      <c r="PLZ2" s="134"/>
      <c r="PMA2" s="134"/>
      <c r="PMB2" s="134"/>
      <c r="PMC2" s="134"/>
      <c r="PMD2" s="134"/>
      <c r="PME2" s="134"/>
      <c r="PMF2" s="134"/>
      <c r="PMG2" s="134"/>
      <c r="PMH2" s="134"/>
      <c r="PMI2" s="134"/>
      <c r="PMJ2" s="134"/>
      <c r="PMK2" s="134"/>
      <c r="PML2" s="134"/>
      <c r="PMM2" s="134"/>
      <c r="PMN2" s="134"/>
      <c r="PMO2" s="134"/>
      <c r="PMP2" s="134"/>
      <c r="PMQ2" s="134"/>
      <c r="PMR2" s="134"/>
      <c r="PMS2" s="134"/>
      <c r="PMT2" s="134"/>
      <c r="PMU2" s="134"/>
      <c r="PMV2" s="134"/>
      <c r="PMW2" s="134"/>
      <c r="PMX2" s="134"/>
      <c r="PMY2" s="134"/>
      <c r="PMZ2" s="134"/>
      <c r="PNA2" s="134"/>
      <c r="PNB2" s="134"/>
      <c r="PNC2" s="134"/>
      <c r="PND2" s="134"/>
      <c r="PNE2" s="134"/>
      <c r="PNF2" s="134"/>
      <c r="PNG2" s="134"/>
      <c r="PNH2" s="134"/>
      <c r="PNI2" s="134"/>
      <c r="PNJ2" s="134"/>
      <c r="PNK2" s="134"/>
      <c r="PNL2" s="134"/>
      <c r="PNM2" s="134"/>
      <c r="PNN2" s="134"/>
      <c r="PNO2" s="134"/>
      <c r="PNP2" s="134"/>
      <c r="PNQ2" s="134"/>
      <c r="PNR2" s="134"/>
      <c r="PNS2" s="134"/>
      <c r="PNT2" s="134"/>
      <c r="PNU2" s="134"/>
      <c r="PNV2" s="134"/>
      <c r="PNW2" s="134"/>
      <c r="PNX2" s="134"/>
      <c r="PNY2" s="134"/>
      <c r="PNZ2" s="134"/>
      <c r="POA2" s="134"/>
      <c r="POB2" s="134"/>
      <c r="POC2" s="134"/>
      <c r="POD2" s="134"/>
      <c r="POE2" s="134"/>
      <c r="POF2" s="134"/>
      <c r="POG2" s="134"/>
      <c r="POH2" s="134"/>
      <c r="POI2" s="134"/>
      <c r="POJ2" s="134"/>
      <c r="POK2" s="134"/>
      <c r="POL2" s="134"/>
      <c r="POM2" s="134"/>
      <c r="PON2" s="134"/>
      <c r="POO2" s="134"/>
      <c r="POP2" s="134"/>
      <c r="POQ2" s="134"/>
      <c r="POR2" s="134"/>
      <c r="POS2" s="134"/>
      <c r="POT2" s="134"/>
      <c r="POU2" s="134"/>
      <c r="POV2" s="134"/>
      <c r="POW2" s="134"/>
      <c r="POX2" s="134"/>
      <c r="POY2" s="134"/>
      <c r="POZ2" s="134"/>
      <c r="PPA2" s="134"/>
      <c r="PPB2" s="134"/>
      <c r="PPC2" s="134"/>
      <c r="PPD2" s="134"/>
      <c r="PPE2" s="134"/>
      <c r="PPF2" s="134"/>
      <c r="PPG2" s="134"/>
      <c r="PPH2" s="134"/>
      <c r="PPI2" s="134"/>
      <c r="PPJ2" s="134"/>
      <c r="PPK2" s="134"/>
      <c r="PPL2" s="134"/>
      <c r="PPM2" s="134"/>
      <c r="PPN2" s="134"/>
      <c r="PPO2" s="134"/>
      <c r="PPP2" s="134"/>
      <c r="PPQ2" s="134"/>
      <c r="PPR2" s="134"/>
      <c r="PPS2" s="134"/>
      <c r="PPT2" s="134"/>
      <c r="PPU2" s="134"/>
      <c r="PPV2" s="134"/>
      <c r="PPW2" s="134"/>
      <c r="PPX2" s="134"/>
      <c r="PPY2" s="134"/>
      <c r="PPZ2" s="134"/>
      <c r="PQA2" s="134"/>
      <c r="PQB2" s="134"/>
      <c r="PQC2" s="134"/>
      <c r="PQD2" s="134"/>
      <c r="PQE2" s="134"/>
      <c r="PQF2" s="134"/>
      <c r="PQG2" s="134"/>
      <c r="PQH2" s="134"/>
      <c r="PQI2" s="134"/>
      <c r="PQJ2" s="134"/>
      <c r="PQK2" s="134"/>
      <c r="PQL2" s="134"/>
      <c r="PQM2" s="134"/>
      <c r="PQN2" s="134"/>
      <c r="PQO2" s="134"/>
      <c r="PQP2" s="134"/>
      <c r="PQQ2" s="134"/>
      <c r="PQR2" s="134"/>
      <c r="PQS2" s="134"/>
      <c r="PQT2" s="134"/>
      <c r="PQU2" s="134"/>
      <c r="PQV2" s="134"/>
      <c r="PQW2" s="134"/>
      <c r="PQX2" s="134"/>
      <c r="PQY2" s="134"/>
      <c r="PQZ2" s="134"/>
      <c r="PRA2" s="134"/>
      <c r="PRB2" s="134"/>
      <c r="PRC2" s="134"/>
      <c r="PRD2" s="134"/>
      <c r="PRE2" s="134"/>
      <c r="PRF2" s="134"/>
      <c r="PRG2" s="134"/>
      <c r="PRH2" s="134"/>
      <c r="PRI2" s="134"/>
      <c r="PRJ2" s="134"/>
      <c r="PRK2" s="134"/>
      <c r="PRL2" s="134"/>
      <c r="PRM2" s="134"/>
      <c r="PRN2" s="134"/>
      <c r="PRO2" s="134"/>
      <c r="PRP2" s="134"/>
      <c r="PRQ2" s="134"/>
      <c r="PRR2" s="134"/>
      <c r="PRS2" s="134"/>
      <c r="PRT2" s="134"/>
      <c r="PRU2" s="134"/>
      <c r="PRV2" s="134"/>
      <c r="PRW2" s="134"/>
      <c r="PRX2" s="134"/>
      <c r="PRY2" s="134"/>
      <c r="PRZ2" s="134"/>
      <c r="PSA2" s="134"/>
      <c r="PSB2" s="134"/>
      <c r="PSC2" s="134"/>
      <c r="PSD2" s="134"/>
      <c r="PSE2" s="134"/>
      <c r="PSF2" s="134"/>
      <c r="PSG2" s="134"/>
      <c r="PSH2" s="134"/>
      <c r="PSI2" s="134"/>
      <c r="PSJ2" s="134"/>
      <c r="PSK2" s="134"/>
      <c r="PSL2" s="134"/>
      <c r="PSM2" s="134"/>
      <c r="PSN2" s="134"/>
      <c r="PSO2" s="134"/>
      <c r="PSP2" s="134"/>
      <c r="PSQ2" s="134"/>
      <c r="PSR2" s="134"/>
      <c r="PSS2" s="134"/>
      <c r="PST2" s="134"/>
      <c r="PSU2" s="134"/>
      <c r="PSV2" s="134"/>
      <c r="PSW2" s="134"/>
      <c r="PSX2" s="134"/>
      <c r="PSY2" s="134"/>
      <c r="PSZ2" s="134"/>
      <c r="PTA2" s="134"/>
      <c r="PTB2" s="134"/>
      <c r="PTC2" s="134"/>
      <c r="PTD2" s="134"/>
      <c r="PTE2" s="134"/>
      <c r="PTF2" s="134"/>
      <c r="PTG2" s="134"/>
      <c r="PTH2" s="134"/>
      <c r="PTI2" s="134"/>
      <c r="PTJ2" s="134"/>
      <c r="PTK2" s="134"/>
      <c r="PTL2" s="134"/>
      <c r="PTM2" s="134"/>
      <c r="PTN2" s="134"/>
      <c r="PTO2" s="134"/>
      <c r="PTP2" s="134"/>
      <c r="PTQ2" s="134"/>
      <c r="PTR2" s="134"/>
      <c r="PTS2" s="134"/>
      <c r="PTT2" s="134"/>
      <c r="PTU2" s="134"/>
      <c r="PTV2" s="134"/>
      <c r="PTW2" s="134"/>
      <c r="PTX2" s="134"/>
      <c r="PTY2" s="134"/>
      <c r="PTZ2" s="134"/>
      <c r="PUA2" s="134"/>
      <c r="PUB2" s="134"/>
      <c r="PUC2" s="134"/>
      <c r="PUD2" s="134"/>
      <c r="PUE2" s="134"/>
      <c r="PUF2" s="134"/>
      <c r="PUG2" s="134"/>
      <c r="PUH2" s="134"/>
      <c r="PUI2" s="134"/>
      <c r="PUJ2" s="134"/>
      <c r="PUK2" s="134"/>
      <c r="PUL2" s="134"/>
      <c r="PUM2" s="134"/>
      <c r="PUN2" s="134"/>
      <c r="PUO2" s="134"/>
      <c r="PUP2" s="134"/>
      <c r="PUQ2" s="134"/>
      <c r="PUR2" s="134"/>
      <c r="PUS2" s="134"/>
      <c r="PUT2" s="134"/>
      <c r="PUU2" s="134"/>
      <c r="PUV2" s="134"/>
      <c r="PUW2" s="134"/>
      <c r="PUX2" s="134"/>
      <c r="PUY2" s="134"/>
      <c r="PUZ2" s="134"/>
      <c r="PVA2" s="134"/>
      <c r="PVB2" s="134"/>
      <c r="PVC2" s="134"/>
      <c r="PVD2" s="134"/>
      <c r="PVE2" s="134"/>
      <c r="PVF2" s="134"/>
      <c r="PVG2" s="134"/>
      <c r="PVH2" s="134"/>
      <c r="PVI2" s="134"/>
      <c r="PVJ2" s="134"/>
      <c r="PVK2" s="134"/>
      <c r="PVL2" s="134"/>
      <c r="PVM2" s="134"/>
      <c r="PVN2" s="134"/>
      <c r="PVO2" s="134"/>
      <c r="PVP2" s="134"/>
      <c r="PVQ2" s="134"/>
      <c r="PVR2" s="134"/>
      <c r="PVS2" s="134"/>
      <c r="PVT2" s="134"/>
      <c r="PVU2" s="134"/>
      <c r="PVV2" s="134"/>
      <c r="PVW2" s="134"/>
      <c r="PVX2" s="134"/>
      <c r="PVY2" s="134"/>
      <c r="PVZ2" s="134"/>
      <c r="PWA2" s="134"/>
      <c r="PWB2" s="134"/>
      <c r="PWC2" s="134"/>
      <c r="PWD2" s="134"/>
      <c r="PWE2" s="134"/>
      <c r="PWF2" s="134"/>
      <c r="PWG2" s="134"/>
      <c r="PWH2" s="134"/>
      <c r="PWI2" s="134"/>
      <c r="PWJ2" s="134"/>
      <c r="PWK2" s="134"/>
      <c r="PWL2" s="134"/>
      <c r="PWM2" s="134"/>
      <c r="PWN2" s="134"/>
      <c r="PWO2" s="134"/>
      <c r="PWP2" s="134"/>
      <c r="PWQ2" s="134"/>
      <c r="PWR2" s="134"/>
      <c r="PWS2" s="134"/>
      <c r="PWT2" s="134"/>
      <c r="PWU2" s="134"/>
      <c r="PWV2" s="134"/>
      <c r="PWW2" s="134"/>
      <c r="PWX2" s="134"/>
      <c r="PWY2" s="134"/>
      <c r="PWZ2" s="134"/>
      <c r="PXA2" s="134"/>
      <c r="PXB2" s="134"/>
      <c r="PXC2" s="134"/>
      <c r="PXD2" s="134"/>
      <c r="PXE2" s="134"/>
      <c r="PXF2" s="134"/>
      <c r="PXG2" s="134"/>
      <c r="PXH2" s="134"/>
      <c r="PXI2" s="134"/>
      <c r="PXJ2" s="134"/>
      <c r="PXK2" s="134"/>
      <c r="PXL2" s="134"/>
      <c r="PXM2" s="134"/>
      <c r="PXN2" s="134"/>
      <c r="PXO2" s="134"/>
      <c r="PXP2" s="134"/>
      <c r="PXQ2" s="134"/>
      <c r="PXR2" s="134"/>
      <c r="PXS2" s="134"/>
      <c r="PXT2" s="134"/>
      <c r="PXU2" s="134"/>
      <c r="PXV2" s="134"/>
      <c r="PXW2" s="134"/>
      <c r="PXX2" s="134"/>
      <c r="PXY2" s="134"/>
      <c r="PXZ2" s="134"/>
      <c r="PYA2" s="134"/>
      <c r="PYB2" s="134"/>
      <c r="PYC2" s="134"/>
      <c r="PYD2" s="134"/>
      <c r="PYE2" s="134"/>
      <c r="PYF2" s="134"/>
      <c r="PYG2" s="134"/>
      <c r="PYH2" s="134"/>
      <c r="PYI2" s="134"/>
      <c r="PYJ2" s="134"/>
      <c r="PYK2" s="134"/>
      <c r="PYL2" s="134"/>
      <c r="PYM2" s="134"/>
      <c r="PYN2" s="134"/>
      <c r="PYO2" s="134"/>
      <c r="PYP2" s="134"/>
      <c r="PYQ2" s="134"/>
      <c r="PYR2" s="134"/>
      <c r="PYS2" s="134"/>
      <c r="PYT2" s="134"/>
      <c r="PYU2" s="134"/>
      <c r="PYV2" s="134"/>
      <c r="PYW2" s="134"/>
      <c r="PYX2" s="134"/>
      <c r="PYY2" s="134"/>
      <c r="PYZ2" s="134"/>
      <c r="PZA2" s="134"/>
      <c r="PZB2" s="134"/>
      <c r="PZC2" s="134"/>
      <c r="PZD2" s="134"/>
      <c r="PZE2" s="134"/>
      <c r="PZF2" s="134"/>
      <c r="PZG2" s="134"/>
      <c r="PZH2" s="134"/>
      <c r="PZI2" s="134"/>
      <c r="PZJ2" s="134"/>
      <c r="PZK2" s="134"/>
      <c r="PZL2" s="134"/>
      <c r="PZM2" s="134"/>
      <c r="PZN2" s="134"/>
      <c r="PZO2" s="134"/>
      <c r="PZP2" s="134"/>
      <c r="PZQ2" s="134"/>
      <c r="PZR2" s="134"/>
      <c r="PZS2" s="134"/>
      <c r="PZT2" s="134"/>
      <c r="PZU2" s="134"/>
      <c r="PZV2" s="134"/>
      <c r="PZW2" s="134"/>
      <c r="PZX2" s="134"/>
      <c r="PZY2" s="134"/>
      <c r="PZZ2" s="134"/>
      <c r="QAA2" s="134"/>
      <c r="QAB2" s="134"/>
      <c r="QAC2" s="134"/>
      <c r="QAD2" s="134"/>
      <c r="QAE2" s="134"/>
      <c r="QAF2" s="134"/>
      <c r="QAG2" s="134"/>
      <c r="QAH2" s="134"/>
      <c r="QAI2" s="134"/>
      <c r="QAJ2" s="134"/>
      <c r="QAK2" s="134"/>
      <c r="QAL2" s="134"/>
      <c r="QAM2" s="134"/>
      <c r="QAN2" s="134"/>
      <c r="QAO2" s="134"/>
      <c r="QAP2" s="134"/>
      <c r="QAQ2" s="134"/>
      <c r="QAR2" s="134"/>
      <c r="QAS2" s="134"/>
      <c r="QAT2" s="134"/>
      <c r="QAU2" s="134"/>
      <c r="QAV2" s="134"/>
      <c r="QAW2" s="134"/>
      <c r="QAX2" s="134"/>
      <c r="QAY2" s="134"/>
      <c r="QAZ2" s="134"/>
      <c r="QBA2" s="134"/>
      <c r="QBB2" s="134"/>
      <c r="QBC2" s="134"/>
      <c r="QBD2" s="134"/>
      <c r="QBE2" s="134"/>
      <c r="QBF2" s="134"/>
      <c r="QBG2" s="134"/>
      <c r="QBH2" s="134"/>
      <c r="QBI2" s="134"/>
      <c r="QBJ2" s="134"/>
      <c r="QBK2" s="134"/>
      <c r="QBL2" s="134"/>
      <c r="QBM2" s="134"/>
      <c r="QBN2" s="134"/>
      <c r="QBO2" s="134"/>
      <c r="QBP2" s="134"/>
      <c r="QBQ2" s="134"/>
      <c r="QBR2" s="134"/>
      <c r="QBS2" s="134"/>
      <c r="QBT2" s="134"/>
      <c r="QBU2" s="134"/>
      <c r="QBV2" s="134"/>
      <c r="QBW2" s="134"/>
      <c r="QBX2" s="134"/>
      <c r="QBY2" s="134"/>
      <c r="QBZ2" s="134"/>
      <c r="QCA2" s="134"/>
      <c r="QCB2" s="134"/>
      <c r="QCC2" s="134"/>
      <c r="QCD2" s="134"/>
      <c r="QCE2" s="134"/>
      <c r="QCF2" s="134"/>
      <c r="QCG2" s="134"/>
      <c r="QCH2" s="134"/>
      <c r="QCI2" s="134"/>
      <c r="QCJ2" s="134"/>
      <c r="QCK2" s="134"/>
      <c r="QCL2" s="134"/>
      <c r="QCM2" s="134"/>
      <c r="QCN2" s="134"/>
      <c r="QCO2" s="134"/>
      <c r="QCP2" s="134"/>
      <c r="QCQ2" s="134"/>
      <c r="QCR2" s="134"/>
      <c r="QCS2" s="134"/>
      <c r="QCT2" s="134"/>
      <c r="QCU2" s="134"/>
      <c r="QCV2" s="134"/>
      <c r="QCW2" s="134"/>
      <c r="QCX2" s="134"/>
      <c r="QCY2" s="134"/>
      <c r="QCZ2" s="134"/>
      <c r="QDA2" s="134"/>
      <c r="QDB2" s="134"/>
      <c r="QDC2" s="134"/>
      <c r="QDD2" s="134"/>
      <c r="QDE2" s="134"/>
      <c r="QDF2" s="134"/>
      <c r="QDG2" s="134"/>
      <c r="QDH2" s="134"/>
      <c r="QDI2" s="134"/>
      <c r="QDJ2" s="134"/>
      <c r="QDK2" s="134"/>
      <c r="QDL2" s="134"/>
      <c r="QDM2" s="134"/>
      <c r="QDN2" s="134"/>
      <c r="QDO2" s="134"/>
      <c r="QDP2" s="134"/>
      <c r="QDQ2" s="134"/>
      <c r="QDR2" s="134"/>
      <c r="QDS2" s="134"/>
      <c r="QDT2" s="134"/>
      <c r="QDU2" s="134"/>
      <c r="QDV2" s="134"/>
      <c r="QDW2" s="134"/>
      <c r="QDX2" s="134"/>
      <c r="QDY2" s="134"/>
      <c r="QDZ2" s="134"/>
      <c r="QEA2" s="134"/>
      <c r="QEB2" s="134"/>
      <c r="QEC2" s="134"/>
      <c r="QED2" s="134"/>
      <c r="QEE2" s="134"/>
      <c r="QEF2" s="134"/>
      <c r="QEG2" s="134"/>
      <c r="QEH2" s="134"/>
      <c r="QEI2" s="134"/>
      <c r="QEJ2" s="134"/>
      <c r="QEK2" s="134"/>
      <c r="QEL2" s="134"/>
      <c r="QEM2" s="134"/>
      <c r="QEN2" s="134"/>
      <c r="QEO2" s="134"/>
      <c r="QEP2" s="134"/>
      <c r="QEQ2" s="134"/>
      <c r="QER2" s="134"/>
      <c r="QES2" s="134"/>
      <c r="QET2" s="134"/>
      <c r="QEU2" s="134"/>
      <c r="QEV2" s="134"/>
      <c r="QEW2" s="134"/>
      <c r="QEX2" s="134"/>
      <c r="QEY2" s="134"/>
      <c r="QEZ2" s="134"/>
      <c r="QFA2" s="134"/>
      <c r="QFB2" s="134"/>
      <c r="QFC2" s="134"/>
      <c r="QFD2" s="134"/>
      <c r="QFE2" s="134"/>
      <c r="QFF2" s="134"/>
      <c r="QFG2" s="134"/>
      <c r="QFH2" s="134"/>
      <c r="QFI2" s="134"/>
      <c r="QFJ2" s="134"/>
      <c r="QFK2" s="134"/>
      <c r="QFL2" s="134"/>
      <c r="QFM2" s="134"/>
      <c r="QFN2" s="134"/>
      <c r="QFO2" s="134"/>
      <c r="QFP2" s="134"/>
      <c r="QFQ2" s="134"/>
      <c r="QFR2" s="134"/>
      <c r="QFS2" s="134"/>
      <c r="QFT2" s="134"/>
      <c r="QFU2" s="134"/>
      <c r="QFV2" s="134"/>
      <c r="QFW2" s="134"/>
      <c r="QFX2" s="134"/>
      <c r="QFY2" s="134"/>
      <c r="QFZ2" s="134"/>
      <c r="QGA2" s="134"/>
      <c r="QGB2" s="134"/>
      <c r="QGC2" s="134"/>
      <c r="QGD2" s="134"/>
      <c r="QGE2" s="134"/>
      <c r="QGF2" s="134"/>
      <c r="QGG2" s="134"/>
      <c r="QGH2" s="134"/>
      <c r="QGI2" s="134"/>
      <c r="QGJ2" s="134"/>
      <c r="QGK2" s="134"/>
      <c r="QGL2" s="134"/>
      <c r="QGM2" s="134"/>
      <c r="QGN2" s="134"/>
      <c r="QGO2" s="134"/>
      <c r="QGP2" s="134"/>
      <c r="QGQ2" s="134"/>
      <c r="QGR2" s="134"/>
      <c r="QGS2" s="134"/>
      <c r="QGT2" s="134"/>
      <c r="QGU2" s="134"/>
      <c r="QGV2" s="134"/>
      <c r="QGW2" s="134"/>
      <c r="QGX2" s="134"/>
      <c r="QGY2" s="134"/>
      <c r="QGZ2" s="134"/>
      <c r="QHA2" s="134"/>
      <c r="QHB2" s="134"/>
      <c r="QHC2" s="134"/>
      <c r="QHD2" s="134"/>
      <c r="QHE2" s="134"/>
      <c r="QHF2" s="134"/>
      <c r="QHG2" s="134"/>
      <c r="QHH2" s="134"/>
      <c r="QHI2" s="134"/>
      <c r="QHJ2" s="134"/>
      <c r="QHK2" s="134"/>
      <c r="QHL2" s="134"/>
      <c r="QHM2" s="134"/>
      <c r="QHN2" s="134"/>
      <c r="QHO2" s="134"/>
      <c r="QHP2" s="134"/>
      <c r="QHQ2" s="134"/>
      <c r="QHR2" s="134"/>
      <c r="QHS2" s="134"/>
      <c r="QHT2" s="134"/>
      <c r="QHU2" s="134"/>
      <c r="QHV2" s="134"/>
      <c r="QHW2" s="134"/>
      <c r="QHX2" s="134"/>
      <c r="QHY2" s="134"/>
      <c r="QHZ2" s="134"/>
      <c r="QIA2" s="134"/>
      <c r="QIB2" s="134"/>
      <c r="QIC2" s="134"/>
      <c r="QID2" s="134"/>
      <c r="QIE2" s="134"/>
      <c r="QIF2" s="134"/>
      <c r="QIG2" s="134"/>
      <c r="QIH2" s="134"/>
      <c r="QII2" s="134"/>
      <c r="QIJ2" s="134"/>
      <c r="QIK2" s="134"/>
      <c r="QIL2" s="134"/>
      <c r="QIM2" s="134"/>
      <c r="QIN2" s="134"/>
      <c r="QIO2" s="134"/>
      <c r="QIP2" s="134"/>
      <c r="QIQ2" s="134"/>
      <c r="QIR2" s="134"/>
      <c r="QIS2" s="134"/>
      <c r="QIT2" s="134"/>
      <c r="QIU2" s="134"/>
      <c r="QIV2" s="134"/>
      <c r="QIW2" s="134"/>
      <c r="QIX2" s="134"/>
      <c r="QIY2" s="134"/>
      <c r="QIZ2" s="134"/>
      <c r="QJA2" s="134"/>
      <c r="QJB2" s="134"/>
      <c r="QJC2" s="134"/>
      <c r="QJD2" s="134"/>
      <c r="QJE2" s="134"/>
      <c r="QJF2" s="134"/>
      <c r="QJG2" s="134"/>
      <c r="QJH2" s="134"/>
      <c r="QJI2" s="134"/>
      <c r="QJJ2" s="134"/>
      <c r="QJK2" s="134"/>
      <c r="QJL2" s="134"/>
      <c r="QJM2" s="134"/>
      <c r="QJN2" s="134"/>
      <c r="QJO2" s="134"/>
      <c r="QJP2" s="134"/>
      <c r="QJQ2" s="134"/>
      <c r="QJR2" s="134"/>
      <c r="QJS2" s="134"/>
      <c r="QJT2" s="134"/>
      <c r="QJU2" s="134"/>
      <c r="QJV2" s="134"/>
      <c r="QJW2" s="134"/>
      <c r="QJX2" s="134"/>
      <c r="QJY2" s="134"/>
      <c r="QJZ2" s="134"/>
      <c r="QKA2" s="134"/>
      <c r="QKB2" s="134"/>
      <c r="QKC2" s="134"/>
      <c r="QKD2" s="134"/>
      <c r="QKE2" s="134"/>
      <c r="QKF2" s="134"/>
      <c r="QKG2" s="134"/>
      <c r="QKH2" s="134"/>
      <c r="QKI2" s="134"/>
      <c r="QKJ2" s="134"/>
      <c r="QKK2" s="134"/>
      <c r="QKL2" s="134"/>
      <c r="QKM2" s="134"/>
      <c r="QKN2" s="134"/>
      <c r="QKO2" s="134"/>
      <c r="QKP2" s="134"/>
      <c r="QKQ2" s="134"/>
      <c r="QKR2" s="134"/>
      <c r="QKS2" s="134"/>
      <c r="QKT2" s="134"/>
      <c r="QKU2" s="134"/>
      <c r="QKV2" s="134"/>
      <c r="QKW2" s="134"/>
      <c r="QKX2" s="134"/>
      <c r="QKY2" s="134"/>
      <c r="QKZ2" s="134"/>
      <c r="QLA2" s="134"/>
      <c r="QLB2" s="134"/>
      <c r="QLC2" s="134"/>
      <c r="QLD2" s="134"/>
      <c r="QLE2" s="134"/>
      <c r="QLF2" s="134"/>
      <c r="QLG2" s="134"/>
      <c r="QLH2" s="134"/>
      <c r="QLI2" s="134"/>
      <c r="QLJ2" s="134"/>
      <c r="QLK2" s="134"/>
      <c r="QLL2" s="134"/>
      <c r="QLM2" s="134"/>
      <c r="QLN2" s="134"/>
      <c r="QLO2" s="134"/>
      <c r="QLP2" s="134"/>
      <c r="QLQ2" s="134"/>
      <c r="QLR2" s="134"/>
      <c r="QLS2" s="134"/>
      <c r="QLT2" s="134"/>
      <c r="QLU2" s="134"/>
      <c r="QLV2" s="134"/>
      <c r="QLW2" s="134"/>
      <c r="QLX2" s="134"/>
      <c r="QLY2" s="134"/>
      <c r="QLZ2" s="134"/>
      <c r="QMA2" s="134"/>
      <c r="QMB2" s="134"/>
      <c r="QMC2" s="134"/>
      <c r="QMD2" s="134"/>
      <c r="QME2" s="134"/>
      <c r="QMF2" s="134"/>
      <c r="QMG2" s="134"/>
      <c r="QMH2" s="134"/>
      <c r="QMI2" s="134"/>
      <c r="QMJ2" s="134"/>
      <c r="QMK2" s="134"/>
      <c r="QML2" s="134"/>
      <c r="QMM2" s="134"/>
      <c r="QMN2" s="134"/>
      <c r="QMO2" s="134"/>
      <c r="QMP2" s="134"/>
      <c r="QMQ2" s="134"/>
      <c r="QMR2" s="134"/>
      <c r="QMS2" s="134"/>
      <c r="QMT2" s="134"/>
      <c r="QMU2" s="134"/>
      <c r="QMV2" s="134"/>
      <c r="QMW2" s="134"/>
      <c r="QMX2" s="134"/>
      <c r="QMY2" s="134"/>
      <c r="QMZ2" s="134"/>
      <c r="QNA2" s="134"/>
      <c r="QNB2" s="134"/>
      <c r="QNC2" s="134"/>
      <c r="QND2" s="134"/>
      <c r="QNE2" s="134"/>
      <c r="QNF2" s="134"/>
      <c r="QNG2" s="134"/>
      <c r="QNH2" s="134"/>
      <c r="QNI2" s="134"/>
      <c r="QNJ2" s="134"/>
      <c r="QNK2" s="134"/>
      <c r="QNL2" s="134"/>
      <c r="QNM2" s="134"/>
      <c r="QNN2" s="134"/>
      <c r="QNO2" s="134"/>
      <c r="QNP2" s="134"/>
      <c r="QNQ2" s="134"/>
      <c r="QNR2" s="134"/>
      <c r="QNS2" s="134"/>
      <c r="QNT2" s="134"/>
      <c r="QNU2" s="134"/>
      <c r="QNV2" s="134"/>
      <c r="QNW2" s="134"/>
      <c r="QNX2" s="134"/>
      <c r="QNY2" s="134"/>
      <c r="QNZ2" s="134"/>
      <c r="QOA2" s="134"/>
      <c r="QOB2" s="134"/>
      <c r="QOC2" s="134"/>
      <c r="QOD2" s="134"/>
      <c r="QOE2" s="134"/>
      <c r="QOF2" s="134"/>
      <c r="QOG2" s="134"/>
      <c r="QOH2" s="134"/>
      <c r="QOI2" s="134"/>
      <c r="QOJ2" s="134"/>
      <c r="QOK2" s="134"/>
      <c r="QOL2" s="134"/>
      <c r="QOM2" s="134"/>
      <c r="QON2" s="134"/>
      <c r="QOO2" s="134"/>
      <c r="QOP2" s="134"/>
      <c r="QOQ2" s="134"/>
      <c r="QOR2" s="134"/>
      <c r="QOS2" s="134"/>
      <c r="QOT2" s="134"/>
      <c r="QOU2" s="134"/>
      <c r="QOV2" s="134"/>
      <c r="QOW2" s="134"/>
      <c r="QOX2" s="134"/>
      <c r="QOY2" s="134"/>
      <c r="QOZ2" s="134"/>
      <c r="QPA2" s="134"/>
      <c r="QPB2" s="134"/>
      <c r="QPC2" s="134"/>
      <c r="QPD2" s="134"/>
      <c r="QPE2" s="134"/>
      <c r="QPF2" s="134"/>
      <c r="QPG2" s="134"/>
      <c r="QPH2" s="134"/>
      <c r="QPI2" s="134"/>
      <c r="QPJ2" s="134"/>
      <c r="QPK2" s="134"/>
      <c r="QPL2" s="134"/>
      <c r="QPM2" s="134"/>
      <c r="QPN2" s="134"/>
      <c r="QPO2" s="134"/>
      <c r="QPP2" s="134"/>
      <c r="QPQ2" s="134"/>
      <c r="QPR2" s="134"/>
      <c r="QPS2" s="134"/>
      <c r="QPT2" s="134"/>
      <c r="QPU2" s="134"/>
      <c r="QPV2" s="134"/>
      <c r="QPW2" s="134"/>
      <c r="QPX2" s="134"/>
      <c r="QPY2" s="134"/>
      <c r="QPZ2" s="134"/>
      <c r="QQA2" s="134"/>
      <c r="QQB2" s="134"/>
      <c r="QQC2" s="134"/>
      <c r="QQD2" s="134"/>
      <c r="QQE2" s="134"/>
      <c r="QQF2" s="134"/>
      <c r="QQG2" s="134"/>
      <c r="QQH2" s="134"/>
      <c r="QQI2" s="134"/>
      <c r="QQJ2" s="134"/>
      <c r="QQK2" s="134"/>
      <c r="QQL2" s="134"/>
      <c r="QQM2" s="134"/>
      <c r="QQN2" s="134"/>
      <c r="QQO2" s="134"/>
      <c r="QQP2" s="134"/>
      <c r="QQQ2" s="134"/>
      <c r="QQR2" s="134"/>
      <c r="QQS2" s="134"/>
      <c r="QQT2" s="134"/>
      <c r="QQU2" s="134"/>
      <c r="QQV2" s="134"/>
      <c r="QQW2" s="134"/>
      <c r="QQX2" s="134"/>
      <c r="QQY2" s="134"/>
      <c r="QQZ2" s="134"/>
      <c r="QRA2" s="134"/>
      <c r="QRB2" s="134"/>
      <c r="QRC2" s="134"/>
      <c r="QRD2" s="134"/>
      <c r="QRE2" s="134"/>
      <c r="QRF2" s="134"/>
      <c r="QRG2" s="134"/>
      <c r="QRH2" s="134"/>
      <c r="QRI2" s="134"/>
      <c r="QRJ2" s="134"/>
      <c r="QRK2" s="134"/>
      <c r="QRL2" s="134"/>
      <c r="QRM2" s="134"/>
      <c r="QRN2" s="134"/>
      <c r="QRO2" s="134"/>
      <c r="QRP2" s="134"/>
      <c r="QRQ2" s="134"/>
      <c r="QRR2" s="134"/>
      <c r="QRS2" s="134"/>
      <c r="QRT2" s="134"/>
      <c r="QRU2" s="134"/>
      <c r="QRV2" s="134"/>
      <c r="QRW2" s="134"/>
      <c r="QRX2" s="134"/>
      <c r="QRY2" s="134"/>
      <c r="QRZ2" s="134"/>
      <c r="QSA2" s="134"/>
      <c r="QSB2" s="134"/>
      <c r="QSC2" s="134"/>
      <c r="QSD2" s="134"/>
      <c r="QSE2" s="134"/>
      <c r="QSF2" s="134"/>
      <c r="QSG2" s="134"/>
      <c r="QSH2" s="134"/>
      <c r="QSI2" s="134"/>
      <c r="QSJ2" s="134"/>
      <c r="QSK2" s="134"/>
      <c r="QSL2" s="134"/>
      <c r="QSM2" s="134"/>
      <c r="QSN2" s="134"/>
      <c r="QSO2" s="134"/>
      <c r="QSP2" s="134"/>
      <c r="QSQ2" s="134"/>
      <c r="QSR2" s="134"/>
      <c r="QSS2" s="134"/>
      <c r="QST2" s="134"/>
      <c r="QSU2" s="134"/>
      <c r="QSV2" s="134"/>
      <c r="QSW2" s="134"/>
      <c r="QSX2" s="134"/>
      <c r="QSY2" s="134"/>
      <c r="QSZ2" s="134"/>
      <c r="QTA2" s="134"/>
      <c r="QTB2" s="134"/>
      <c r="QTC2" s="134"/>
      <c r="QTD2" s="134"/>
      <c r="QTE2" s="134"/>
      <c r="QTF2" s="134"/>
      <c r="QTG2" s="134"/>
      <c r="QTH2" s="134"/>
      <c r="QTI2" s="134"/>
      <c r="QTJ2" s="134"/>
      <c r="QTK2" s="134"/>
      <c r="QTL2" s="134"/>
      <c r="QTM2" s="134"/>
      <c r="QTN2" s="134"/>
      <c r="QTO2" s="134"/>
      <c r="QTP2" s="134"/>
      <c r="QTQ2" s="134"/>
      <c r="QTR2" s="134"/>
      <c r="QTS2" s="134"/>
      <c r="QTT2" s="134"/>
      <c r="QTU2" s="134"/>
      <c r="QTV2" s="134"/>
      <c r="QTW2" s="134"/>
      <c r="QTX2" s="134"/>
      <c r="QTY2" s="134"/>
      <c r="QTZ2" s="134"/>
      <c r="QUA2" s="134"/>
      <c r="QUB2" s="134"/>
      <c r="QUC2" s="134"/>
      <c r="QUD2" s="134"/>
      <c r="QUE2" s="134"/>
      <c r="QUF2" s="134"/>
      <c r="QUG2" s="134"/>
      <c r="QUH2" s="134"/>
      <c r="QUI2" s="134"/>
      <c r="QUJ2" s="134"/>
      <c r="QUK2" s="134"/>
      <c r="QUL2" s="134"/>
      <c r="QUM2" s="134"/>
      <c r="QUN2" s="134"/>
      <c r="QUO2" s="134"/>
      <c r="QUP2" s="134"/>
      <c r="QUQ2" s="134"/>
      <c r="QUR2" s="134"/>
      <c r="QUS2" s="134"/>
      <c r="QUT2" s="134"/>
      <c r="QUU2" s="134"/>
      <c r="QUV2" s="134"/>
      <c r="QUW2" s="134"/>
      <c r="QUX2" s="134"/>
      <c r="QUY2" s="134"/>
      <c r="QUZ2" s="134"/>
      <c r="QVA2" s="134"/>
      <c r="QVB2" s="134"/>
      <c r="QVC2" s="134"/>
      <c r="QVD2" s="134"/>
      <c r="QVE2" s="134"/>
      <c r="QVF2" s="134"/>
      <c r="QVG2" s="134"/>
      <c r="QVH2" s="134"/>
      <c r="QVI2" s="134"/>
      <c r="QVJ2" s="134"/>
      <c r="QVK2" s="134"/>
      <c r="QVL2" s="134"/>
      <c r="QVM2" s="134"/>
      <c r="QVN2" s="134"/>
      <c r="QVO2" s="134"/>
      <c r="QVP2" s="134"/>
      <c r="QVQ2" s="134"/>
      <c r="QVR2" s="134"/>
      <c r="QVS2" s="134"/>
      <c r="QVT2" s="134"/>
      <c r="QVU2" s="134"/>
      <c r="QVV2" s="134"/>
      <c r="QVW2" s="134"/>
      <c r="QVX2" s="134"/>
      <c r="QVY2" s="134"/>
      <c r="QVZ2" s="134"/>
      <c r="QWA2" s="134"/>
      <c r="QWB2" s="134"/>
      <c r="QWC2" s="134"/>
      <c r="QWD2" s="134"/>
      <c r="QWE2" s="134"/>
      <c r="QWF2" s="134"/>
      <c r="QWG2" s="134"/>
      <c r="QWH2" s="134"/>
      <c r="QWI2" s="134"/>
      <c r="QWJ2" s="134"/>
      <c r="QWK2" s="134"/>
      <c r="QWL2" s="134"/>
      <c r="QWM2" s="134"/>
      <c r="QWN2" s="134"/>
      <c r="QWO2" s="134"/>
      <c r="QWP2" s="134"/>
      <c r="QWQ2" s="134"/>
      <c r="QWR2" s="134"/>
      <c r="QWS2" s="134"/>
      <c r="QWT2" s="134"/>
      <c r="QWU2" s="134"/>
      <c r="QWV2" s="134"/>
      <c r="QWW2" s="134"/>
      <c r="QWX2" s="134"/>
      <c r="QWY2" s="134"/>
      <c r="QWZ2" s="134"/>
      <c r="QXA2" s="134"/>
      <c r="QXB2" s="134"/>
      <c r="QXC2" s="134"/>
      <c r="QXD2" s="134"/>
      <c r="QXE2" s="134"/>
      <c r="QXF2" s="134"/>
      <c r="QXG2" s="134"/>
      <c r="QXH2" s="134"/>
      <c r="QXI2" s="134"/>
      <c r="QXJ2" s="134"/>
      <c r="QXK2" s="134"/>
      <c r="QXL2" s="134"/>
      <c r="QXM2" s="134"/>
      <c r="QXN2" s="134"/>
      <c r="QXO2" s="134"/>
      <c r="QXP2" s="134"/>
      <c r="QXQ2" s="134"/>
      <c r="QXR2" s="134"/>
      <c r="QXS2" s="134"/>
      <c r="QXT2" s="134"/>
      <c r="QXU2" s="134"/>
      <c r="QXV2" s="134"/>
      <c r="QXW2" s="134"/>
      <c r="QXX2" s="134"/>
      <c r="QXY2" s="134"/>
      <c r="QXZ2" s="134"/>
      <c r="QYA2" s="134"/>
      <c r="QYB2" s="134"/>
      <c r="QYC2" s="134"/>
      <c r="QYD2" s="134"/>
      <c r="QYE2" s="134"/>
      <c r="QYF2" s="134"/>
      <c r="QYG2" s="134"/>
      <c r="QYH2" s="134"/>
      <c r="QYI2" s="134"/>
      <c r="QYJ2" s="134"/>
      <c r="QYK2" s="134"/>
      <c r="QYL2" s="134"/>
      <c r="QYM2" s="134"/>
      <c r="QYN2" s="134"/>
      <c r="QYO2" s="134"/>
      <c r="QYP2" s="134"/>
      <c r="QYQ2" s="134"/>
      <c r="QYR2" s="134"/>
      <c r="QYS2" s="134"/>
      <c r="QYT2" s="134"/>
      <c r="QYU2" s="134"/>
      <c r="QYV2" s="134"/>
      <c r="QYW2" s="134"/>
      <c r="QYX2" s="134"/>
      <c r="QYY2" s="134"/>
      <c r="QYZ2" s="134"/>
      <c r="QZA2" s="134"/>
      <c r="QZB2" s="134"/>
      <c r="QZC2" s="134"/>
      <c r="QZD2" s="134"/>
      <c r="QZE2" s="134"/>
      <c r="QZF2" s="134"/>
      <c r="QZG2" s="134"/>
      <c r="QZH2" s="134"/>
      <c r="QZI2" s="134"/>
      <c r="QZJ2" s="134"/>
      <c r="QZK2" s="134"/>
      <c r="QZL2" s="134"/>
      <c r="QZM2" s="134"/>
      <c r="QZN2" s="134"/>
      <c r="QZO2" s="134"/>
      <c r="QZP2" s="134"/>
      <c r="QZQ2" s="134"/>
      <c r="QZR2" s="134"/>
      <c r="QZS2" s="134"/>
      <c r="QZT2" s="134"/>
      <c r="QZU2" s="134"/>
      <c r="QZV2" s="134"/>
      <c r="QZW2" s="134"/>
      <c r="QZX2" s="134"/>
      <c r="QZY2" s="134"/>
      <c r="QZZ2" s="134"/>
      <c r="RAA2" s="134"/>
      <c r="RAB2" s="134"/>
      <c r="RAC2" s="134"/>
      <c r="RAD2" s="134"/>
      <c r="RAE2" s="134"/>
      <c r="RAF2" s="134"/>
      <c r="RAG2" s="134"/>
      <c r="RAH2" s="134"/>
      <c r="RAI2" s="134"/>
      <c r="RAJ2" s="134"/>
      <c r="RAK2" s="134"/>
      <c r="RAL2" s="134"/>
      <c r="RAM2" s="134"/>
      <c r="RAN2" s="134"/>
      <c r="RAO2" s="134"/>
      <c r="RAP2" s="134"/>
      <c r="RAQ2" s="134"/>
      <c r="RAR2" s="134"/>
      <c r="RAS2" s="134"/>
      <c r="RAT2" s="134"/>
      <c r="RAU2" s="134"/>
      <c r="RAV2" s="134"/>
      <c r="RAW2" s="134"/>
      <c r="RAX2" s="134"/>
      <c r="RAY2" s="134"/>
      <c r="RAZ2" s="134"/>
      <c r="RBA2" s="134"/>
      <c r="RBB2" s="134"/>
      <c r="RBC2" s="134"/>
      <c r="RBD2" s="134"/>
      <c r="RBE2" s="134"/>
      <c r="RBF2" s="134"/>
      <c r="RBG2" s="134"/>
      <c r="RBH2" s="134"/>
      <c r="RBI2" s="134"/>
      <c r="RBJ2" s="134"/>
      <c r="RBK2" s="134"/>
      <c r="RBL2" s="134"/>
      <c r="RBM2" s="134"/>
      <c r="RBN2" s="134"/>
      <c r="RBO2" s="134"/>
      <c r="RBP2" s="134"/>
      <c r="RBQ2" s="134"/>
      <c r="RBR2" s="134"/>
      <c r="RBS2" s="134"/>
      <c r="RBT2" s="134"/>
      <c r="RBU2" s="134"/>
      <c r="RBV2" s="134"/>
      <c r="RBW2" s="134"/>
      <c r="RBX2" s="134"/>
      <c r="RBY2" s="134"/>
      <c r="RBZ2" s="134"/>
      <c r="RCA2" s="134"/>
      <c r="RCB2" s="134"/>
      <c r="RCC2" s="134"/>
      <c r="RCD2" s="134"/>
      <c r="RCE2" s="134"/>
      <c r="RCF2" s="134"/>
      <c r="RCG2" s="134"/>
      <c r="RCH2" s="134"/>
      <c r="RCI2" s="134"/>
      <c r="RCJ2" s="134"/>
      <c r="RCK2" s="134"/>
      <c r="RCL2" s="134"/>
      <c r="RCM2" s="134"/>
      <c r="RCN2" s="134"/>
      <c r="RCO2" s="134"/>
      <c r="RCP2" s="134"/>
      <c r="RCQ2" s="134"/>
      <c r="RCR2" s="134"/>
      <c r="RCS2" s="134"/>
      <c r="RCT2" s="134"/>
      <c r="RCU2" s="134"/>
      <c r="RCV2" s="134"/>
      <c r="RCW2" s="134"/>
      <c r="RCX2" s="134"/>
      <c r="RCY2" s="134"/>
      <c r="RCZ2" s="134"/>
      <c r="RDA2" s="134"/>
      <c r="RDB2" s="134"/>
      <c r="RDC2" s="134"/>
      <c r="RDD2" s="134"/>
      <c r="RDE2" s="134"/>
      <c r="RDF2" s="134"/>
      <c r="RDG2" s="134"/>
      <c r="RDH2" s="134"/>
      <c r="RDI2" s="134"/>
      <c r="RDJ2" s="134"/>
      <c r="RDK2" s="134"/>
      <c r="RDL2" s="134"/>
      <c r="RDM2" s="134"/>
      <c r="RDN2" s="134"/>
      <c r="RDO2" s="134"/>
      <c r="RDP2" s="134"/>
      <c r="RDQ2" s="134"/>
      <c r="RDR2" s="134"/>
      <c r="RDS2" s="134"/>
      <c r="RDT2" s="134"/>
      <c r="RDU2" s="134"/>
      <c r="RDV2" s="134"/>
      <c r="RDW2" s="134"/>
      <c r="RDX2" s="134"/>
      <c r="RDY2" s="134"/>
      <c r="RDZ2" s="134"/>
      <c r="REA2" s="134"/>
      <c r="REB2" s="134"/>
      <c r="REC2" s="134"/>
      <c r="RED2" s="134"/>
      <c r="REE2" s="134"/>
      <c r="REF2" s="134"/>
      <c r="REG2" s="134"/>
      <c r="REH2" s="134"/>
      <c r="REI2" s="134"/>
      <c r="REJ2" s="134"/>
      <c r="REK2" s="134"/>
      <c r="REL2" s="134"/>
      <c r="REM2" s="134"/>
      <c r="REN2" s="134"/>
      <c r="REO2" s="134"/>
      <c r="REP2" s="134"/>
      <c r="REQ2" s="134"/>
      <c r="RER2" s="134"/>
      <c r="RES2" s="134"/>
      <c r="RET2" s="134"/>
      <c r="REU2" s="134"/>
      <c r="REV2" s="134"/>
      <c r="REW2" s="134"/>
      <c r="REX2" s="134"/>
      <c r="REY2" s="134"/>
      <c r="REZ2" s="134"/>
      <c r="RFA2" s="134"/>
      <c r="RFB2" s="134"/>
      <c r="RFC2" s="134"/>
      <c r="RFD2" s="134"/>
      <c r="RFE2" s="134"/>
      <c r="RFF2" s="134"/>
      <c r="RFG2" s="134"/>
      <c r="RFH2" s="134"/>
      <c r="RFI2" s="134"/>
      <c r="RFJ2" s="134"/>
      <c r="RFK2" s="134"/>
      <c r="RFL2" s="134"/>
      <c r="RFM2" s="134"/>
      <c r="RFN2" s="134"/>
      <c r="RFO2" s="134"/>
      <c r="RFP2" s="134"/>
      <c r="RFQ2" s="134"/>
      <c r="RFR2" s="134"/>
      <c r="RFS2" s="134"/>
      <c r="RFT2" s="134"/>
      <c r="RFU2" s="134"/>
      <c r="RFV2" s="134"/>
      <c r="RFW2" s="134"/>
      <c r="RFX2" s="134"/>
      <c r="RFY2" s="134"/>
      <c r="RFZ2" s="134"/>
      <c r="RGA2" s="134"/>
      <c r="RGB2" s="134"/>
      <c r="RGC2" s="134"/>
      <c r="RGD2" s="134"/>
      <c r="RGE2" s="134"/>
      <c r="RGF2" s="134"/>
      <c r="RGG2" s="134"/>
      <c r="RGH2" s="134"/>
      <c r="RGI2" s="134"/>
      <c r="RGJ2" s="134"/>
      <c r="RGK2" s="134"/>
      <c r="RGL2" s="134"/>
      <c r="RGM2" s="134"/>
      <c r="RGN2" s="134"/>
      <c r="RGO2" s="134"/>
      <c r="RGP2" s="134"/>
      <c r="RGQ2" s="134"/>
      <c r="RGR2" s="134"/>
      <c r="RGS2" s="134"/>
      <c r="RGT2" s="134"/>
      <c r="RGU2" s="134"/>
      <c r="RGV2" s="134"/>
      <c r="RGW2" s="134"/>
      <c r="RGX2" s="134"/>
      <c r="RGY2" s="134"/>
      <c r="RGZ2" s="134"/>
      <c r="RHA2" s="134"/>
      <c r="RHB2" s="134"/>
      <c r="RHC2" s="134"/>
      <c r="RHD2" s="134"/>
      <c r="RHE2" s="134"/>
      <c r="RHF2" s="134"/>
      <c r="RHG2" s="134"/>
      <c r="RHH2" s="134"/>
      <c r="RHI2" s="134"/>
      <c r="RHJ2" s="134"/>
      <c r="RHK2" s="134"/>
      <c r="RHL2" s="134"/>
      <c r="RHM2" s="134"/>
      <c r="RHN2" s="134"/>
      <c r="RHO2" s="134"/>
      <c r="RHP2" s="134"/>
      <c r="RHQ2" s="134"/>
      <c r="RHR2" s="134"/>
      <c r="RHS2" s="134"/>
      <c r="RHT2" s="134"/>
      <c r="RHU2" s="134"/>
      <c r="RHV2" s="134"/>
      <c r="RHW2" s="134"/>
      <c r="RHX2" s="134"/>
      <c r="RHY2" s="134"/>
      <c r="RHZ2" s="134"/>
      <c r="RIA2" s="134"/>
      <c r="RIB2" s="134"/>
      <c r="RIC2" s="134"/>
      <c r="RID2" s="134"/>
      <c r="RIE2" s="134"/>
      <c r="RIF2" s="134"/>
      <c r="RIG2" s="134"/>
      <c r="RIH2" s="134"/>
      <c r="RII2" s="134"/>
      <c r="RIJ2" s="134"/>
      <c r="RIK2" s="134"/>
      <c r="RIL2" s="134"/>
      <c r="RIM2" s="134"/>
      <c r="RIN2" s="134"/>
      <c r="RIO2" s="134"/>
      <c r="RIP2" s="134"/>
      <c r="RIQ2" s="134"/>
      <c r="RIR2" s="134"/>
      <c r="RIS2" s="134"/>
      <c r="RIT2" s="134"/>
      <c r="RIU2" s="134"/>
      <c r="RIV2" s="134"/>
      <c r="RIW2" s="134"/>
      <c r="RIX2" s="134"/>
      <c r="RIY2" s="134"/>
      <c r="RIZ2" s="134"/>
      <c r="RJA2" s="134"/>
      <c r="RJB2" s="134"/>
      <c r="RJC2" s="134"/>
      <c r="RJD2" s="134"/>
      <c r="RJE2" s="134"/>
      <c r="RJF2" s="134"/>
      <c r="RJG2" s="134"/>
      <c r="RJH2" s="134"/>
      <c r="RJI2" s="134"/>
      <c r="RJJ2" s="134"/>
      <c r="RJK2" s="134"/>
      <c r="RJL2" s="134"/>
      <c r="RJM2" s="134"/>
      <c r="RJN2" s="134"/>
      <c r="RJO2" s="134"/>
      <c r="RJP2" s="134"/>
      <c r="RJQ2" s="134"/>
      <c r="RJR2" s="134"/>
      <c r="RJS2" s="134"/>
      <c r="RJT2" s="134"/>
      <c r="RJU2" s="134"/>
      <c r="RJV2" s="134"/>
      <c r="RJW2" s="134"/>
      <c r="RJX2" s="134"/>
      <c r="RJY2" s="134"/>
      <c r="RJZ2" s="134"/>
      <c r="RKA2" s="134"/>
      <c r="RKB2" s="134"/>
      <c r="RKC2" s="134"/>
      <c r="RKD2" s="134"/>
      <c r="RKE2" s="134"/>
      <c r="RKF2" s="134"/>
      <c r="RKG2" s="134"/>
      <c r="RKH2" s="134"/>
      <c r="RKI2" s="134"/>
      <c r="RKJ2" s="134"/>
      <c r="RKK2" s="134"/>
      <c r="RKL2" s="134"/>
      <c r="RKM2" s="134"/>
      <c r="RKN2" s="134"/>
      <c r="RKO2" s="134"/>
      <c r="RKP2" s="134"/>
      <c r="RKQ2" s="134"/>
      <c r="RKR2" s="134"/>
      <c r="RKS2" s="134"/>
      <c r="RKT2" s="134"/>
      <c r="RKU2" s="134"/>
      <c r="RKV2" s="134"/>
      <c r="RKW2" s="134"/>
      <c r="RKX2" s="134"/>
      <c r="RKY2" s="134"/>
      <c r="RKZ2" s="134"/>
      <c r="RLA2" s="134"/>
      <c r="RLB2" s="134"/>
      <c r="RLC2" s="134"/>
      <c r="RLD2" s="134"/>
      <c r="RLE2" s="134"/>
      <c r="RLF2" s="134"/>
      <c r="RLG2" s="134"/>
      <c r="RLH2" s="134"/>
      <c r="RLI2" s="134"/>
      <c r="RLJ2" s="134"/>
      <c r="RLK2" s="134"/>
      <c r="RLL2" s="134"/>
      <c r="RLM2" s="134"/>
      <c r="RLN2" s="134"/>
      <c r="RLO2" s="134"/>
      <c r="RLP2" s="134"/>
      <c r="RLQ2" s="134"/>
      <c r="RLR2" s="134"/>
      <c r="RLS2" s="134"/>
      <c r="RLT2" s="134"/>
      <c r="RLU2" s="134"/>
      <c r="RLV2" s="134"/>
      <c r="RLW2" s="134"/>
      <c r="RLX2" s="134"/>
      <c r="RLY2" s="134"/>
      <c r="RLZ2" s="134"/>
      <c r="RMA2" s="134"/>
      <c r="RMB2" s="134"/>
      <c r="RMC2" s="134"/>
      <c r="RMD2" s="134"/>
      <c r="RME2" s="134"/>
      <c r="RMF2" s="134"/>
      <c r="RMG2" s="134"/>
      <c r="RMH2" s="134"/>
      <c r="RMI2" s="134"/>
      <c r="RMJ2" s="134"/>
      <c r="RMK2" s="134"/>
      <c r="RML2" s="134"/>
      <c r="RMM2" s="134"/>
      <c r="RMN2" s="134"/>
      <c r="RMO2" s="134"/>
      <c r="RMP2" s="134"/>
      <c r="RMQ2" s="134"/>
      <c r="RMR2" s="134"/>
      <c r="RMS2" s="134"/>
      <c r="RMT2" s="134"/>
      <c r="RMU2" s="134"/>
      <c r="RMV2" s="134"/>
      <c r="RMW2" s="134"/>
      <c r="RMX2" s="134"/>
      <c r="RMY2" s="134"/>
      <c r="RMZ2" s="134"/>
      <c r="RNA2" s="134"/>
      <c r="RNB2" s="134"/>
      <c r="RNC2" s="134"/>
      <c r="RND2" s="134"/>
      <c r="RNE2" s="134"/>
      <c r="RNF2" s="134"/>
      <c r="RNG2" s="134"/>
      <c r="RNH2" s="134"/>
      <c r="RNI2" s="134"/>
      <c r="RNJ2" s="134"/>
      <c r="RNK2" s="134"/>
      <c r="RNL2" s="134"/>
      <c r="RNM2" s="134"/>
      <c r="RNN2" s="134"/>
      <c r="RNO2" s="134"/>
      <c r="RNP2" s="134"/>
      <c r="RNQ2" s="134"/>
      <c r="RNR2" s="134"/>
      <c r="RNS2" s="134"/>
      <c r="RNT2" s="134"/>
      <c r="RNU2" s="134"/>
      <c r="RNV2" s="134"/>
      <c r="RNW2" s="134"/>
      <c r="RNX2" s="134"/>
      <c r="RNY2" s="134"/>
      <c r="RNZ2" s="134"/>
      <c r="ROA2" s="134"/>
      <c r="ROB2" s="134"/>
      <c r="ROC2" s="134"/>
      <c r="ROD2" s="134"/>
      <c r="ROE2" s="134"/>
      <c r="ROF2" s="134"/>
      <c r="ROG2" s="134"/>
      <c r="ROH2" s="134"/>
      <c r="ROI2" s="134"/>
      <c r="ROJ2" s="134"/>
      <c r="ROK2" s="134"/>
      <c r="ROL2" s="134"/>
      <c r="ROM2" s="134"/>
      <c r="RON2" s="134"/>
      <c r="ROO2" s="134"/>
      <c r="ROP2" s="134"/>
      <c r="ROQ2" s="134"/>
      <c r="ROR2" s="134"/>
      <c r="ROS2" s="134"/>
      <c r="ROT2" s="134"/>
      <c r="ROU2" s="134"/>
      <c r="ROV2" s="134"/>
      <c r="ROW2" s="134"/>
      <c r="ROX2" s="134"/>
      <c r="ROY2" s="134"/>
      <c r="ROZ2" s="134"/>
      <c r="RPA2" s="134"/>
      <c r="RPB2" s="134"/>
      <c r="RPC2" s="134"/>
      <c r="RPD2" s="134"/>
      <c r="RPE2" s="134"/>
      <c r="RPF2" s="134"/>
      <c r="RPG2" s="134"/>
      <c r="RPH2" s="134"/>
      <c r="RPI2" s="134"/>
      <c r="RPJ2" s="134"/>
      <c r="RPK2" s="134"/>
      <c r="RPL2" s="134"/>
      <c r="RPM2" s="134"/>
      <c r="RPN2" s="134"/>
      <c r="RPO2" s="134"/>
      <c r="RPP2" s="134"/>
      <c r="RPQ2" s="134"/>
      <c r="RPR2" s="134"/>
      <c r="RPS2" s="134"/>
      <c r="RPT2" s="134"/>
      <c r="RPU2" s="134"/>
      <c r="RPV2" s="134"/>
      <c r="RPW2" s="134"/>
      <c r="RPX2" s="134"/>
      <c r="RPY2" s="134"/>
      <c r="RPZ2" s="134"/>
      <c r="RQA2" s="134"/>
      <c r="RQB2" s="134"/>
      <c r="RQC2" s="134"/>
      <c r="RQD2" s="134"/>
      <c r="RQE2" s="134"/>
      <c r="RQF2" s="134"/>
      <c r="RQG2" s="134"/>
      <c r="RQH2" s="134"/>
      <c r="RQI2" s="134"/>
      <c r="RQJ2" s="134"/>
      <c r="RQK2" s="134"/>
      <c r="RQL2" s="134"/>
      <c r="RQM2" s="134"/>
      <c r="RQN2" s="134"/>
      <c r="RQO2" s="134"/>
      <c r="RQP2" s="134"/>
      <c r="RQQ2" s="134"/>
      <c r="RQR2" s="134"/>
      <c r="RQS2" s="134"/>
      <c r="RQT2" s="134"/>
      <c r="RQU2" s="134"/>
      <c r="RQV2" s="134"/>
      <c r="RQW2" s="134"/>
      <c r="RQX2" s="134"/>
      <c r="RQY2" s="134"/>
      <c r="RQZ2" s="134"/>
      <c r="RRA2" s="134"/>
      <c r="RRB2" s="134"/>
      <c r="RRC2" s="134"/>
      <c r="RRD2" s="134"/>
      <c r="RRE2" s="134"/>
      <c r="RRF2" s="134"/>
      <c r="RRG2" s="134"/>
      <c r="RRH2" s="134"/>
      <c r="RRI2" s="134"/>
      <c r="RRJ2" s="134"/>
      <c r="RRK2" s="134"/>
      <c r="RRL2" s="134"/>
      <c r="RRM2" s="134"/>
      <c r="RRN2" s="134"/>
      <c r="RRO2" s="134"/>
      <c r="RRP2" s="134"/>
      <c r="RRQ2" s="134"/>
      <c r="RRR2" s="134"/>
      <c r="RRS2" s="134"/>
      <c r="RRT2" s="134"/>
      <c r="RRU2" s="134"/>
      <c r="RRV2" s="134"/>
      <c r="RRW2" s="134"/>
      <c r="RRX2" s="134"/>
      <c r="RRY2" s="134"/>
      <c r="RRZ2" s="134"/>
      <c r="RSA2" s="134"/>
      <c r="RSB2" s="134"/>
      <c r="RSC2" s="134"/>
      <c r="RSD2" s="134"/>
      <c r="RSE2" s="134"/>
      <c r="RSF2" s="134"/>
      <c r="RSG2" s="134"/>
      <c r="RSH2" s="134"/>
      <c r="RSI2" s="134"/>
      <c r="RSJ2" s="134"/>
      <c r="RSK2" s="134"/>
      <c r="RSL2" s="134"/>
      <c r="RSM2" s="134"/>
      <c r="RSN2" s="134"/>
      <c r="RSO2" s="134"/>
      <c r="RSP2" s="134"/>
      <c r="RSQ2" s="134"/>
      <c r="RSR2" s="134"/>
      <c r="RSS2" s="134"/>
      <c r="RST2" s="134"/>
      <c r="RSU2" s="134"/>
      <c r="RSV2" s="134"/>
      <c r="RSW2" s="134"/>
      <c r="RSX2" s="134"/>
      <c r="RSY2" s="134"/>
      <c r="RSZ2" s="134"/>
      <c r="RTA2" s="134"/>
      <c r="RTB2" s="134"/>
      <c r="RTC2" s="134"/>
      <c r="RTD2" s="134"/>
      <c r="RTE2" s="134"/>
      <c r="RTF2" s="134"/>
      <c r="RTG2" s="134"/>
      <c r="RTH2" s="134"/>
      <c r="RTI2" s="134"/>
      <c r="RTJ2" s="134"/>
      <c r="RTK2" s="134"/>
      <c r="RTL2" s="134"/>
      <c r="RTM2" s="134"/>
      <c r="RTN2" s="134"/>
      <c r="RTO2" s="134"/>
      <c r="RTP2" s="134"/>
      <c r="RTQ2" s="134"/>
      <c r="RTR2" s="134"/>
      <c r="RTS2" s="134"/>
      <c r="RTT2" s="134"/>
      <c r="RTU2" s="134"/>
      <c r="RTV2" s="134"/>
      <c r="RTW2" s="134"/>
      <c r="RTX2" s="134"/>
      <c r="RTY2" s="134"/>
      <c r="RTZ2" s="134"/>
      <c r="RUA2" s="134"/>
      <c r="RUB2" s="134"/>
      <c r="RUC2" s="134"/>
      <c r="RUD2" s="134"/>
      <c r="RUE2" s="134"/>
      <c r="RUF2" s="134"/>
      <c r="RUG2" s="134"/>
      <c r="RUH2" s="134"/>
      <c r="RUI2" s="134"/>
      <c r="RUJ2" s="134"/>
      <c r="RUK2" s="134"/>
      <c r="RUL2" s="134"/>
      <c r="RUM2" s="134"/>
      <c r="RUN2" s="134"/>
      <c r="RUO2" s="134"/>
      <c r="RUP2" s="134"/>
      <c r="RUQ2" s="134"/>
      <c r="RUR2" s="134"/>
      <c r="RUS2" s="134"/>
      <c r="RUT2" s="134"/>
      <c r="RUU2" s="134"/>
      <c r="RUV2" s="134"/>
      <c r="RUW2" s="134"/>
      <c r="RUX2" s="134"/>
      <c r="RUY2" s="134"/>
      <c r="RUZ2" s="134"/>
      <c r="RVA2" s="134"/>
      <c r="RVB2" s="134"/>
      <c r="RVC2" s="134"/>
      <c r="RVD2" s="134"/>
      <c r="RVE2" s="134"/>
      <c r="RVF2" s="134"/>
      <c r="RVG2" s="134"/>
      <c r="RVH2" s="134"/>
      <c r="RVI2" s="134"/>
      <c r="RVJ2" s="134"/>
      <c r="RVK2" s="134"/>
      <c r="RVL2" s="134"/>
      <c r="RVM2" s="134"/>
      <c r="RVN2" s="134"/>
      <c r="RVO2" s="134"/>
      <c r="RVP2" s="134"/>
      <c r="RVQ2" s="134"/>
      <c r="RVR2" s="134"/>
      <c r="RVS2" s="134"/>
      <c r="RVT2" s="134"/>
      <c r="RVU2" s="134"/>
      <c r="RVV2" s="134"/>
      <c r="RVW2" s="134"/>
      <c r="RVX2" s="134"/>
      <c r="RVY2" s="134"/>
      <c r="RVZ2" s="134"/>
      <c r="RWA2" s="134"/>
      <c r="RWB2" s="134"/>
      <c r="RWC2" s="134"/>
      <c r="RWD2" s="134"/>
      <c r="RWE2" s="134"/>
      <c r="RWF2" s="134"/>
      <c r="RWG2" s="134"/>
      <c r="RWH2" s="134"/>
      <c r="RWI2" s="134"/>
      <c r="RWJ2" s="134"/>
      <c r="RWK2" s="134"/>
      <c r="RWL2" s="134"/>
      <c r="RWM2" s="134"/>
      <c r="RWN2" s="134"/>
      <c r="RWO2" s="134"/>
      <c r="RWP2" s="134"/>
      <c r="RWQ2" s="134"/>
      <c r="RWR2" s="134"/>
      <c r="RWS2" s="134"/>
      <c r="RWT2" s="134"/>
      <c r="RWU2" s="134"/>
      <c r="RWV2" s="134"/>
      <c r="RWW2" s="134"/>
      <c r="RWX2" s="134"/>
      <c r="RWY2" s="134"/>
      <c r="RWZ2" s="134"/>
      <c r="RXA2" s="134"/>
      <c r="RXB2" s="134"/>
      <c r="RXC2" s="134"/>
      <c r="RXD2" s="134"/>
      <c r="RXE2" s="134"/>
      <c r="RXF2" s="134"/>
      <c r="RXG2" s="134"/>
      <c r="RXH2" s="134"/>
      <c r="RXI2" s="134"/>
      <c r="RXJ2" s="134"/>
      <c r="RXK2" s="134"/>
      <c r="RXL2" s="134"/>
      <c r="RXM2" s="134"/>
      <c r="RXN2" s="134"/>
      <c r="RXO2" s="134"/>
      <c r="RXP2" s="134"/>
      <c r="RXQ2" s="134"/>
      <c r="RXR2" s="134"/>
      <c r="RXS2" s="134"/>
      <c r="RXT2" s="134"/>
      <c r="RXU2" s="134"/>
      <c r="RXV2" s="134"/>
      <c r="RXW2" s="134"/>
      <c r="RXX2" s="134"/>
      <c r="RXY2" s="134"/>
      <c r="RXZ2" s="134"/>
      <c r="RYA2" s="134"/>
      <c r="RYB2" s="134"/>
      <c r="RYC2" s="134"/>
      <c r="RYD2" s="134"/>
      <c r="RYE2" s="134"/>
      <c r="RYF2" s="134"/>
      <c r="RYG2" s="134"/>
      <c r="RYH2" s="134"/>
      <c r="RYI2" s="134"/>
      <c r="RYJ2" s="134"/>
      <c r="RYK2" s="134"/>
      <c r="RYL2" s="134"/>
      <c r="RYM2" s="134"/>
      <c r="RYN2" s="134"/>
      <c r="RYO2" s="134"/>
      <c r="RYP2" s="134"/>
      <c r="RYQ2" s="134"/>
      <c r="RYR2" s="134"/>
      <c r="RYS2" s="134"/>
      <c r="RYT2" s="134"/>
      <c r="RYU2" s="134"/>
      <c r="RYV2" s="134"/>
      <c r="RYW2" s="134"/>
      <c r="RYX2" s="134"/>
      <c r="RYY2" s="134"/>
      <c r="RYZ2" s="134"/>
      <c r="RZA2" s="134"/>
      <c r="RZB2" s="134"/>
      <c r="RZC2" s="134"/>
      <c r="RZD2" s="134"/>
      <c r="RZE2" s="134"/>
      <c r="RZF2" s="134"/>
      <c r="RZG2" s="134"/>
      <c r="RZH2" s="134"/>
      <c r="RZI2" s="134"/>
      <c r="RZJ2" s="134"/>
      <c r="RZK2" s="134"/>
      <c r="RZL2" s="134"/>
      <c r="RZM2" s="134"/>
      <c r="RZN2" s="134"/>
      <c r="RZO2" s="134"/>
      <c r="RZP2" s="134"/>
      <c r="RZQ2" s="134"/>
      <c r="RZR2" s="134"/>
      <c r="RZS2" s="134"/>
      <c r="RZT2" s="134"/>
      <c r="RZU2" s="134"/>
      <c r="RZV2" s="134"/>
      <c r="RZW2" s="134"/>
      <c r="RZX2" s="134"/>
      <c r="RZY2" s="134"/>
      <c r="RZZ2" s="134"/>
      <c r="SAA2" s="134"/>
      <c r="SAB2" s="134"/>
      <c r="SAC2" s="134"/>
      <c r="SAD2" s="134"/>
      <c r="SAE2" s="134"/>
      <c r="SAF2" s="134"/>
      <c r="SAG2" s="134"/>
      <c r="SAH2" s="134"/>
      <c r="SAI2" s="134"/>
      <c r="SAJ2" s="134"/>
      <c r="SAK2" s="134"/>
      <c r="SAL2" s="134"/>
      <c r="SAM2" s="134"/>
      <c r="SAN2" s="134"/>
      <c r="SAO2" s="134"/>
      <c r="SAP2" s="134"/>
      <c r="SAQ2" s="134"/>
      <c r="SAR2" s="134"/>
      <c r="SAS2" s="134"/>
      <c r="SAT2" s="134"/>
      <c r="SAU2" s="134"/>
      <c r="SAV2" s="134"/>
      <c r="SAW2" s="134"/>
      <c r="SAX2" s="134"/>
      <c r="SAY2" s="134"/>
      <c r="SAZ2" s="134"/>
      <c r="SBA2" s="134"/>
      <c r="SBB2" s="134"/>
      <c r="SBC2" s="134"/>
      <c r="SBD2" s="134"/>
      <c r="SBE2" s="134"/>
      <c r="SBF2" s="134"/>
      <c r="SBG2" s="134"/>
      <c r="SBH2" s="134"/>
      <c r="SBI2" s="134"/>
      <c r="SBJ2" s="134"/>
      <c r="SBK2" s="134"/>
      <c r="SBL2" s="134"/>
      <c r="SBM2" s="134"/>
      <c r="SBN2" s="134"/>
      <c r="SBO2" s="134"/>
      <c r="SBP2" s="134"/>
      <c r="SBQ2" s="134"/>
      <c r="SBR2" s="134"/>
      <c r="SBS2" s="134"/>
      <c r="SBT2" s="134"/>
      <c r="SBU2" s="134"/>
      <c r="SBV2" s="134"/>
      <c r="SBW2" s="134"/>
      <c r="SBX2" s="134"/>
      <c r="SBY2" s="134"/>
      <c r="SBZ2" s="134"/>
      <c r="SCA2" s="134"/>
      <c r="SCB2" s="134"/>
      <c r="SCC2" s="134"/>
      <c r="SCD2" s="134"/>
      <c r="SCE2" s="134"/>
      <c r="SCF2" s="134"/>
      <c r="SCG2" s="134"/>
      <c r="SCH2" s="134"/>
      <c r="SCI2" s="134"/>
      <c r="SCJ2" s="134"/>
      <c r="SCK2" s="134"/>
      <c r="SCL2" s="134"/>
      <c r="SCM2" s="134"/>
      <c r="SCN2" s="134"/>
      <c r="SCO2" s="134"/>
      <c r="SCP2" s="134"/>
      <c r="SCQ2" s="134"/>
      <c r="SCR2" s="134"/>
      <c r="SCS2" s="134"/>
      <c r="SCT2" s="134"/>
      <c r="SCU2" s="134"/>
      <c r="SCV2" s="134"/>
      <c r="SCW2" s="134"/>
      <c r="SCX2" s="134"/>
      <c r="SCY2" s="134"/>
      <c r="SCZ2" s="134"/>
      <c r="SDA2" s="134"/>
      <c r="SDB2" s="134"/>
      <c r="SDC2" s="134"/>
      <c r="SDD2" s="134"/>
      <c r="SDE2" s="134"/>
      <c r="SDF2" s="134"/>
      <c r="SDG2" s="134"/>
      <c r="SDH2" s="134"/>
      <c r="SDI2" s="134"/>
      <c r="SDJ2" s="134"/>
      <c r="SDK2" s="134"/>
      <c r="SDL2" s="134"/>
      <c r="SDM2" s="134"/>
      <c r="SDN2" s="134"/>
      <c r="SDO2" s="134"/>
      <c r="SDP2" s="134"/>
      <c r="SDQ2" s="134"/>
      <c r="SDR2" s="134"/>
      <c r="SDS2" s="134"/>
      <c r="SDT2" s="134"/>
      <c r="SDU2" s="134"/>
      <c r="SDV2" s="134"/>
      <c r="SDW2" s="134"/>
      <c r="SDX2" s="134"/>
      <c r="SDY2" s="134"/>
      <c r="SDZ2" s="134"/>
      <c r="SEA2" s="134"/>
      <c r="SEB2" s="134"/>
      <c r="SEC2" s="134"/>
      <c r="SED2" s="134"/>
      <c r="SEE2" s="134"/>
      <c r="SEF2" s="134"/>
      <c r="SEG2" s="134"/>
      <c r="SEH2" s="134"/>
      <c r="SEI2" s="134"/>
      <c r="SEJ2" s="134"/>
      <c r="SEK2" s="134"/>
      <c r="SEL2" s="134"/>
      <c r="SEM2" s="134"/>
      <c r="SEN2" s="134"/>
      <c r="SEO2" s="134"/>
      <c r="SEP2" s="134"/>
      <c r="SEQ2" s="134"/>
      <c r="SER2" s="134"/>
      <c r="SES2" s="134"/>
      <c r="SET2" s="134"/>
      <c r="SEU2" s="134"/>
      <c r="SEV2" s="134"/>
      <c r="SEW2" s="134"/>
      <c r="SEX2" s="134"/>
      <c r="SEY2" s="134"/>
      <c r="SEZ2" s="134"/>
      <c r="SFA2" s="134"/>
      <c r="SFB2" s="134"/>
      <c r="SFC2" s="134"/>
      <c r="SFD2" s="134"/>
      <c r="SFE2" s="134"/>
      <c r="SFF2" s="134"/>
      <c r="SFG2" s="134"/>
      <c r="SFH2" s="134"/>
      <c r="SFI2" s="134"/>
      <c r="SFJ2" s="134"/>
      <c r="SFK2" s="134"/>
      <c r="SFL2" s="134"/>
      <c r="SFM2" s="134"/>
      <c r="SFN2" s="134"/>
      <c r="SFO2" s="134"/>
      <c r="SFP2" s="134"/>
      <c r="SFQ2" s="134"/>
      <c r="SFR2" s="134"/>
      <c r="SFS2" s="134"/>
      <c r="SFT2" s="134"/>
      <c r="SFU2" s="134"/>
      <c r="SFV2" s="134"/>
      <c r="SFW2" s="134"/>
      <c r="SFX2" s="134"/>
      <c r="SFY2" s="134"/>
      <c r="SFZ2" s="134"/>
      <c r="SGA2" s="134"/>
      <c r="SGB2" s="134"/>
      <c r="SGC2" s="134"/>
      <c r="SGD2" s="134"/>
      <c r="SGE2" s="134"/>
      <c r="SGF2" s="134"/>
      <c r="SGG2" s="134"/>
      <c r="SGH2" s="134"/>
      <c r="SGI2" s="134"/>
      <c r="SGJ2" s="134"/>
      <c r="SGK2" s="134"/>
      <c r="SGL2" s="134"/>
      <c r="SGM2" s="134"/>
      <c r="SGN2" s="134"/>
      <c r="SGO2" s="134"/>
      <c r="SGP2" s="134"/>
      <c r="SGQ2" s="134"/>
      <c r="SGR2" s="134"/>
      <c r="SGS2" s="134"/>
      <c r="SGT2" s="134"/>
      <c r="SGU2" s="134"/>
      <c r="SGV2" s="134"/>
      <c r="SGW2" s="134"/>
      <c r="SGX2" s="134"/>
      <c r="SGY2" s="134"/>
      <c r="SGZ2" s="134"/>
      <c r="SHA2" s="134"/>
      <c r="SHB2" s="134"/>
      <c r="SHC2" s="134"/>
      <c r="SHD2" s="134"/>
      <c r="SHE2" s="134"/>
      <c r="SHF2" s="134"/>
      <c r="SHG2" s="134"/>
      <c r="SHH2" s="134"/>
      <c r="SHI2" s="134"/>
      <c r="SHJ2" s="134"/>
      <c r="SHK2" s="134"/>
      <c r="SHL2" s="134"/>
      <c r="SHM2" s="134"/>
      <c r="SHN2" s="134"/>
      <c r="SHO2" s="134"/>
      <c r="SHP2" s="134"/>
      <c r="SHQ2" s="134"/>
      <c r="SHR2" s="134"/>
      <c r="SHS2" s="134"/>
      <c r="SHT2" s="134"/>
      <c r="SHU2" s="134"/>
      <c r="SHV2" s="134"/>
      <c r="SHW2" s="134"/>
      <c r="SHX2" s="134"/>
      <c r="SHY2" s="134"/>
      <c r="SHZ2" s="134"/>
      <c r="SIA2" s="134"/>
      <c r="SIB2" s="134"/>
      <c r="SIC2" s="134"/>
      <c r="SID2" s="134"/>
      <c r="SIE2" s="134"/>
      <c r="SIF2" s="134"/>
      <c r="SIG2" s="134"/>
      <c r="SIH2" s="134"/>
      <c r="SII2" s="134"/>
      <c r="SIJ2" s="134"/>
      <c r="SIK2" s="134"/>
      <c r="SIL2" s="134"/>
      <c r="SIM2" s="134"/>
      <c r="SIN2" s="134"/>
      <c r="SIO2" s="134"/>
      <c r="SIP2" s="134"/>
      <c r="SIQ2" s="134"/>
      <c r="SIR2" s="134"/>
      <c r="SIS2" s="134"/>
      <c r="SIT2" s="134"/>
      <c r="SIU2" s="134"/>
      <c r="SIV2" s="134"/>
      <c r="SIW2" s="134"/>
      <c r="SIX2" s="134"/>
      <c r="SIY2" s="134"/>
      <c r="SIZ2" s="134"/>
      <c r="SJA2" s="134"/>
      <c r="SJB2" s="134"/>
      <c r="SJC2" s="134"/>
      <c r="SJD2" s="134"/>
      <c r="SJE2" s="134"/>
      <c r="SJF2" s="134"/>
      <c r="SJG2" s="134"/>
      <c r="SJH2" s="134"/>
      <c r="SJI2" s="134"/>
      <c r="SJJ2" s="134"/>
      <c r="SJK2" s="134"/>
      <c r="SJL2" s="134"/>
      <c r="SJM2" s="134"/>
      <c r="SJN2" s="134"/>
      <c r="SJO2" s="134"/>
      <c r="SJP2" s="134"/>
      <c r="SJQ2" s="134"/>
      <c r="SJR2" s="134"/>
      <c r="SJS2" s="134"/>
      <c r="SJT2" s="134"/>
      <c r="SJU2" s="134"/>
      <c r="SJV2" s="134"/>
      <c r="SJW2" s="134"/>
      <c r="SJX2" s="134"/>
      <c r="SJY2" s="134"/>
      <c r="SJZ2" s="134"/>
      <c r="SKA2" s="134"/>
      <c r="SKB2" s="134"/>
      <c r="SKC2" s="134"/>
      <c r="SKD2" s="134"/>
      <c r="SKE2" s="134"/>
      <c r="SKF2" s="134"/>
      <c r="SKG2" s="134"/>
      <c r="SKH2" s="134"/>
      <c r="SKI2" s="134"/>
      <c r="SKJ2" s="134"/>
      <c r="SKK2" s="134"/>
      <c r="SKL2" s="134"/>
      <c r="SKM2" s="134"/>
      <c r="SKN2" s="134"/>
      <c r="SKO2" s="134"/>
      <c r="SKP2" s="134"/>
      <c r="SKQ2" s="134"/>
      <c r="SKR2" s="134"/>
      <c r="SKS2" s="134"/>
      <c r="SKT2" s="134"/>
      <c r="SKU2" s="134"/>
      <c r="SKV2" s="134"/>
      <c r="SKW2" s="134"/>
      <c r="SKX2" s="134"/>
      <c r="SKY2" s="134"/>
      <c r="SKZ2" s="134"/>
      <c r="SLA2" s="134"/>
      <c r="SLB2" s="134"/>
      <c r="SLC2" s="134"/>
      <c r="SLD2" s="134"/>
      <c r="SLE2" s="134"/>
      <c r="SLF2" s="134"/>
      <c r="SLG2" s="134"/>
      <c r="SLH2" s="134"/>
      <c r="SLI2" s="134"/>
      <c r="SLJ2" s="134"/>
      <c r="SLK2" s="134"/>
      <c r="SLL2" s="134"/>
      <c r="SLM2" s="134"/>
      <c r="SLN2" s="134"/>
      <c r="SLO2" s="134"/>
      <c r="SLP2" s="134"/>
      <c r="SLQ2" s="134"/>
      <c r="SLR2" s="134"/>
      <c r="SLS2" s="134"/>
      <c r="SLT2" s="134"/>
      <c r="SLU2" s="134"/>
      <c r="SLV2" s="134"/>
      <c r="SLW2" s="134"/>
      <c r="SLX2" s="134"/>
      <c r="SLY2" s="134"/>
      <c r="SLZ2" s="134"/>
      <c r="SMA2" s="134"/>
      <c r="SMB2" s="134"/>
      <c r="SMC2" s="134"/>
      <c r="SMD2" s="134"/>
      <c r="SME2" s="134"/>
      <c r="SMF2" s="134"/>
      <c r="SMG2" s="134"/>
      <c r="SMH2" s="134"/>
      <c r="SMI2" s="134"/>
      <c r="SMJ2" s="134"/>
      <c r="SMK2" s="134"/>
      <c r="SML2" s="134"/>
      <c r="SMM2" s="134"/>
      <c r="SMN2" s="134"/>
      <c r="SMO2" s="134"/>
      <c r="SMP2" s="134"/>
      <c r="SMQ2" s="134"/>
      <c r="SMR2" s="134"/>
      <c r="SMS2" s="134"/>
      <c r="SMT2" s="134"/>
      <c r="SMU2" s="134"/>
      <c r="SMV2" s="134"/>
      <c r="SMW2" s="134"/>
      <c r="SMX2" s="134"/>
      <c r="SMY2" s="134"/>
      <c r="SMZ2" s="134"/>
      <c r="SNA2" s="134"/>
      <c r="SNB2" s="134"/>
      <c r="SNC2" s="134"/>
      <c r="SND2" s="134"/>
      <c r="SNE2" s="134"/>
      <c r="SNF2" s="134"/>
      <c r="SNG2" s="134"/>
      <c r="SNH2" s="134"/>
      <c r="SNI2" s="134"/>
      <c r="SNJ2" s="134"/>
      <c r="SNK2" s="134"/>
      <c r="SNL2" s="134"/>
      <c r="SNM2" s="134"/>
      <c r="SNN2" s="134"/>
      <c r="SNO2" s="134"/>
      <c r="SNP2" s="134"/>
      <c r="SNQ2" s="134"/>
      <c r="SNR2" s="134"/>
      <c r="SNS2" s="134"/>
      <c r="SNT2" s="134"/>
      <c r="SNU2" s="134"/>
      <c r="SNV2" s="134"/>
      <c r="SNW2" s="134"/>
      <c r="SNX2" s="134"/>
      <c r="SNY2" s="134"/>
      <c r="SNZ2" s="134"/>
      <c r="SOA2" s="134"/>
      <c r="SOB2" s="134"/>
      <c r="SOC2" s="134"/>
      <c r="SOD2" s="134"/>
      <c r="SOE2" s="134"/>
      <c r="SOF2" s="134"/>
      <c r="SOG2" s="134"/>
      <c r="SOH2" s="134"/>
      <c r="SOI2" s="134"/>
      <c r="SOJ2" s="134"/>
      <c r="SOK2" s="134"/>
      <c r="SOL2" s="134"/>
      <c r="SOM2" s="134"/>
      <c r="SON2" s="134"/>
      <c r="SOO2" s="134"/>
      <c r="SOP2" s="134"/>
      <c r="SOQ2" s="134"/>
      <c r="SOR2" s="134"/>
      <c r="SOS2" s="134"/>
      <c r="SOT2" s="134"/>
      <c r="SOU2" s="134"/>
      <c r="SOV2" s="134"/>
      <c r="SOW2" s="134"/>
      <c r="SOX2" s="134"/>
      <c r="SOY2" s="134"/>
      <c r="SOZ2" s="134"/>
      <c r="SPA2" s="134"/>
      <c r="SPB2" s="134"/>
      <c r="SPC2" s="134"/>
      <c r="SPD2" s="134"/>
      <c r="SPE2" s="134"/>
      <c r="SPF2" s="134"/>
      <c r="SPG2" s="134"/>
      <c r="SPH2" s="134"/>
      <c r="SPI2" s="134"/>
      <c r="SPJ2" s="134"/>
      <c r="SPK2" s="134"/>
      <c r="SPL2" s="134"/>
      <c r="SPM2" s="134"/>
      <c r="SPN2" s="134"/>
      <c r="SPO2" s="134"/>
      <c r="SPP2" s="134"/>
      <c r="SPQ2" s="134"/>
      <c r="SPR2" s="134"/>
      <c r="SPS2" s="134"/>
      <c r="SPT2" s="134"/>
      <c r="SPU2" s="134"/>
      <c r="SPV2" s="134"/>
      <c r="SPW2" s="134"/>
      <c r="SPX2" s="134"/>
      <c r="SPY2" s="134"/>
      <c r="SPZ2" s="134"/>
      <c r="SQA2" s="134"/>
      <c r="SQB2" s="134"/>
      <c r="SQC2" s="134"/>
      <c r="SQD2" s="134"/>
      <c r="SQE2" s="134"/>
      <c r="SQF2" s="134"/>
      <c r="SQG2" s="134"/>
      <c r="SQH2" s="134"/>
      <c r="SQI2" s="134"/>
      <c r="SQJ2" s="134"/>
      <c r="SQK2" s="134"/>
      <c r="SQL2" s="134"/>
      <c r="SQM2" s="134"/>
      <c r="SQN2" s="134"/>
      <c r="SQO2" s="134"/>
      <c r="SQP2" s="134"/>
      <c r="SQQ2" s="134"/>
      <c r="SQR2" s="134"/>
      <c r="SQS2" s="134"/>
      <c r="SQT2" s="134"/>
      <c r="SQU2" s="134"/>
      <c r="SQV2" s="134"/>
      <c r="SQW2" s="134"/>
      <c r="SQX2" s="134"/>
      <c r="SQY2" s="134"/>
      <c r="SQZ2" s="134"/>
      <c r="SRA2" s="134"/>
      <c r="SRB2" s="134"/>
      <c r="SRC2" s="134"/>
      <c r="SRD2" s="134"/>
      <c r="SRE2" s="134"/>
      <c r="SRF2" s="134"/>
      <c r="SRG2" s="134"/>
      <c r="SRH2" s="134"/>
      <c r="SRI2" s="134"/>
      <c r="SRJ2" s="134"/>
      <c r="SRK2" s="134"/>
      <c r="SRL2" s="134"/>
      <c r="SRM2" s="134"/>
      <c r="SRN2" s="134"/>
      <c r="SRO2" s="134"/>
      <c r="SRP2" s="134"/>
      <c r="SRQ2" s="134"/>
      <c r="SRR2" s="134"/>
      <c r="SRS2" s="134"/>
      <c r="SRT2" s="134"/>
      <c r="SRU2" s="134"/>
      <c r="SRV2" s="134"/>
      <c r="SRW2" s="134"/>
      <c r="SRX2" s="134"/>
      <c r="SRY2" s="134"/>
      <c r="SRZ2" s="134"/>
      <c r="SSA2" s="134"/>
      <c r="SSB2" s="134"/>
      <c r="SSC2" s="134"/>
      <c r="SSD2" s="134"/>
      <c r="SSE2" s="134"/>
      <c r="SSF2" s="134"/>
      <c r="SSG2" s="134"/>
      <c r="SSH2" s="134"/>
      <c r="SSI2" s="134"/>
      <c r="SSJ2" s="134"/>
      <c r="SSK2" s="134"/>
      <c r="SSL2" s="134"/>
      <c r="SSM2" s="134"/>
      <c r="SSN2" s="134"/>
      <c r="SSO2" s="134"/>
      <c r="SSP2" s="134"/>
      <c r="SSQ2" s="134"/>
      <c r="SSR2" s="134"/>
      <c r="SSS2" s="134"/>
      <c r="SST2" s="134"/>
      <c r="SSU2" s="134"/>
      <c r="SSV2" s="134"/>
      <c r="SSW2" s="134"/>
      <c r="SSX2" s="134"/>
      <c r="SSY2" s="134"/>
      <c r="SSZ2" s="134"/>
      <c r="STA2" s="134"/>
      <c r="STB2" s="134"/>
      <c r="STC2" s="134"/>
      <c r="STD2" s="134"/>
      <c r="STE2" s="134"/>
      <c r="STF2" s="134"/>
      <c r="STG2" s="134"/>
      <c r="STH2" s="134"/>
      <c r="STI2" s="134"/>
      <c r="STJ2" s="134"/>
      <c r="STK2" s="134"/>
      <c r="STL2" s="134"/>
      <c r="STM2" s="134"/>
      <c r="STN2" s="134"/>
      <c r="STO2" s="134"/>
      <c r="STP2" s="134"/>
      <c r="STQ2" s="134"/>
      <c r="STR2" s="134"/>
      <c r="STS2" s="134"/>
      <c r="STT2" s="134"/>
      <c r="STU2" s="134"/>
      <c r="STV2" s="134"/>
      <c r="STW2" s="134"/>
      <c r="STX2" s="134"/>
      <c r="STY2" s="134"/>
      <c r="STZ2" s="134"/>
      <c r="SUA2" s="134"/>
      <c r="SUB2" s="134"/>
      <c r="SUC2" s="134"/>
      <c r="SUD2" s="134"/>
      <c r="SUE2" s="134"/>
      <c r="SUF2" s="134"/>
      <c r="SUG2" s="134"/>
      <c r="SUH2" s="134"/>
      <c r="SUI2" s="134"/>
      <c r="SUJ2" s="134"/>
      <c r="SUK2" s="134"/>
      <c r="SUL2" s="134"/>
      <c r="SUM2" s="134"/>
      <c r="SUN2" s="134"/>
      <c r="SUO2" s="134"/>
      <c r="SUP2" s="134"/>
      <c r="SUQ2" s="134"/>
      <c r="SUR2" s="134"/>
      <c r="SUS2" s="134"/>
      <c r="SUT2" s="134"/>
      <c r="SUU2" s="134"/>
      <c r="SUV2" s="134"/>
      <c r="SUW2" s="134"/>
      <c r="SUX2" s="134"/>
      <c r="SUY2" s="134"/>
      <c r="SUZ2" s="134"/>
      <c r="SVA2" s="134"/>
      <c r="SVB2" s="134"/>
      <c r="SVC2" s="134"/>
      <c r="SVD2" s="134"/>
      <c r="SVE2" s="134"/>
      <c r="SVF2" s="134"/>
      <c r="SVG2" s="134"/>
      <c r="SVH2" s="134"/>
      <c r="SVI2" s="134"/>
      <c r="SVJ2" s="134"/>
      <c r="SVK2" s="134"/>
      <c r="SVL2" s="134"/>
      <c r="SVM2" s="134"/>
      <c r="SVN2" s="134"/>
      <c r="SVO2" s="134"/>
      <c r="SVP2" s="134"/>
      <c r="SVQ2" s="134"/>
      <c r="SVR2" s="134"/>
      <c r="SVS2" s="134"/>
      <c r="SVT2" s="134"/>
      <c r="SVU2" s="134"/>
      <c r="SVV2" s="134"/>
      <c r="SVW2" s="134"/>
      <c r="SVX2" s="134"/>
      <c r="SVY2" s="134"/>
      <c r="SVZ2" s="134"/>
      <c r="SWA2" s="134"/>
      <c r="SWB2" s="134"/>
      <c r="SWC2" s="134"/>
      <c r="SWD2" s="134"/>
      <c r="SWE2" s="134"/>
      <c r="SWF2" s="134"/>
      <c r="SWG2" s="134"/>
      <c r="SWH2" s="134"/>
      <c r="SWI2" s="134"/>
      <c r="SWJ2" s="134"/>
      <c r="SWK2" s="134"/>
      <c r="SWL2" s="134"/>
      <c r="SWM2" s="134"/>
      <c r="SWN2" s="134"/>
      <c r="SWO2" s="134"/>
      <c r="SWP2" s="134"/>
      <c r="SWQ2" s="134"/>
      <c r="SWR2" s="134"/>
      <c r="SWS2" s="134"/>
      <c r="SWT2" s="134"/>
      <c r="SWU2" s="134"/>
      <c r="SWV2" s="134"/>
      <c r="SWW2" s="134"/>
      <c r="SWX2" s="134"/>
      <c r="SWY2" s="134"/>
      <c r="SWZ2" s="134"/>
      <c r="SXA2" s="134"/>
      <c r="SXB2" s="134"/>
      <c r="SXC2" s="134"/>
      <c r="SXD2" s="134"/>
      <c r="SXE2" s="134"/>
      <c r="SXF2" s="134"/>
      <c r="SXG2" s="134"/>
      <c r="SXH2" s="134"/>
      <c r="SXI2" s="134"/>
      <c r="SXJ2" s="134"/>
      <c r="SXK2" s="134"/>
      <c r="SXL2" s="134"/>
      <c r="SXM2" s="134"/>
      <c r="SXN2" s="134"/>
      <c r="SXO2" s="134"/>
      <c r="SXP2" s="134"/>
      <c r="SXQ2" s="134"/>
      <c r="SXR2" s="134"/>
      <c r="SXS2" s="134"/>
      <c r="SXT2" s="134"/>
      <c r="SXU2" s="134"/>
      <c r="SXV2" s="134"/>
      <c r="SXW2" s="134"/>
      <c r="SXX2" s="134"/>
      <c r="SXY2" s="134"/>
      <c r="SXZ2" s="134"/>
      <c r="SYA2" s="134"/>
      <c r="SYB2" s="134"/>
      <c r="SYC2" s="134"/>
      <c r="SYD2" s="134"/>
      <c r="SYE2" s="134"/>
      <c r="SYF2" s="134"/>
      <c r="SYG2" s="134"/>
      <c r="SYH2" s="134"/>
      <c r="SYI2" s="134"/>
      <c r="SYJ2" s="134"/>
      <c r="SYK2" s="134"/>
      <c r="SYL2" s="134"/>
      <c r="SYM2" s="134"/>
      <c r="SYN2" s="134"/>
      <c r="SYO2" s="134"/>
      <c r="SYP2" s="134"/>
      <c r="SYQ2" s="134"/>
      <c r="SYR2" s="134"/>
      <c r="SYS2" s="134"/>
      <c r="SYT2" s="134"/>
      <c r="SYU2" s="134"/>
      <c r="SYV2" s="134"/>
      <c r="SYW2" s="134"/>
      <c r="SYX2" s="134"/>
      <c r="SYY2" s="134"/>
      <c r="SYZ2" s="134"/>
      <c r="SZA2" s="134"/>
      <c r="SZB2" s="134"/>
      <c r="SZC2" s="134"/>
      <c r="SZD2" s="134"/>
      <c r="SZE2" s="134"/>
      <c r="SZF2" s="134"/>
      <c r="SZG2" s="134"/>
      <c r="SZH2" s="134"/>
      <c r="SZI2" s="134"/>
      <c r="SZJ2" s="134"/>
      <c r="SZK2" s="134"/>
      <c r="SZL2" s="134"/>
      <c r="SZM2" s="134"/>
      <c r="SZN2" s="134"/>
      <c r="SZO2" s="134"/>
      <c r="SZP2" s="134"/>
      <c r="SZQ2" s="134"/>
      <c r="SZR2" s="134"/>
      <c r="SZS2" s="134"/>
      <c r="SZT2" s="134"/>
      <c r="SZU2" s="134"/>
      <c r="SZV2" s="134"/>
      <c r="SZW2" s="134"/>
      <c r="SZX2" s="134"/>
      <c r="SZY2" s="134"/>
      <c r="SZZ2" s="134"/>
      <c r="TAA2" s="134"/>
      <c r="TAB2" s="134"/>
      <c r="TAC2" s="134"/>
      <c r="TAD2" s="134"/>
      <c r="TAE2" s="134"/>
      <c r="TAF2" s="134"/>
      <c r="TAG2" s="134"/>
      <c r="TAH2" s="134"/>
      <c r="TAI2" s="134"/>
      <c r="TAJ2" s="134"/>
      <c r="TAK2" s="134"/>
      <c r="TAL2" s="134"/>
      <c r="TAM2" s="134"/>
      <c r="TAN2" s="134"/>
      <c r="TAO2" s="134"/>
      <c r="TAP2" s="134"/>
      <c r="TAQ2" s="134"/>
      <c r="TAR2" s="134"/>
      <c r="TAS2" s="134"/>
      <c r="TAT2" s="134"/>
      <c r="TAU2" s="134"/>
      <c r="TAV2" s="134"/>
      <c r="TAW2" s="134"/>
      <c r="TAX2" s="134"/>
      <c r="TAY2" s="134"/>
      <c r="TAZ2" s="134"/>
      <c r="TBA2" s="134"/>
      <c r="TBB2" s="134"/>
      <c r="TBC2" s="134"/>
      <c r="TBD2" s="134"/>
      <c r="TBE2" s="134"/>
      <c r="TBF2" s="134"/>
      <c r="TBG2" s="134"/>
      <c r="TBH2" s="134"/>
      <c r="TBI2" s="134"/>
      <c r="TBJ2" s="134"/>
      <c r="TBK2" s="134"/>
      <c r="TBL2" s="134"/>
      <c r="TBM2" s="134"/>
      <c r="TBN2" s="134"/>
      <c r="TBO2" s="134"/>
      <c r="TBP2" s="134"/>
      <c r="TBQ2" s="134"/>
      <c r="TBR2" s="134"/>
      <c r="TBS2" s="134"/>
      <c r="TBT2" s="134"/>
      <c r="TBU2" s="134"/>
      <c r="TBV2" s="134"/>
      <c r="TBW2" s="134"/>
      <c r="TBX2" s="134"/>
      <c r="TBY2" s="134"/>
      <c r="TBZ2" s="134"/>
      <c r="TCA2" s="134"/>
      <c r="TCB2" s="134"/>
      <c r="TCC2" s="134"/>
      <c r="TCD2" s="134"/>
      <c r="TCE2" s="134"/>
      <c r="TCF2" s="134"/>
      <c r="TCG2" s="134"/>
      <c r="TCH2" s="134"/>
      <c r="TCI2" s="134"/>
      <c r="TCJ2" s="134"/>
      <c r="TCK2" s="134"/>
      <c r="TCL2" s="134"/>
      <c r="TCM2" s="134"/>
      <c r="TCN2" s="134"/>
      <c r="TCO2" s="134"/>
      <c r="TCP2" s="134"/>
      <c r="TCQ2" s="134"/>
      <c r="TCR2" s="134"/>
      <c r="TCS2" s="134"/>
      <c r="TCT2" s="134"/>
      <c r="TCU2" s="134"/>
      <c r="TCV2" s="134"/>
      <c r="TCW2" s="134"/>
      <c r="TCX2" s="134"/>
      <c r="TCY2" s="134"/>
      <c r="TCZ2" s="134"/>
      <c r="TDA2" s="134"/>
      <c r="TDB2" s="134"/>
      <c r="TDC2" s="134"/>
      <c r="TDD2" s="134"/>
      <c r="TDE2" s="134"/>
      <c r="TDF2" s="134"/>
      <c r="TDG2" s="134"/>
      <c r="TDH2" s="134"/>
      <c r="TDI2" s="134"/>
      <c r="TDJ2" s="134"/>
      <c r="TDK2" s="134"/>
      <c r="TDL2" s="134"/>
      <c r="TDM2" s="134"/>
      <c r="TDN2" s="134"/>
      <c r="TDO2" s="134"/>
      <c r="TDP2" s="134"/>
      <c r="TDQ2" s="134"/>
      <c r="TDR2" s="134"/>
      <c r="TDS2" s="134"/>
      <c r="TDT2" s="134"/>
      <c r="TDU2" s="134"/>
      <c r="TDV2" s="134"/>
      <c r="TDW2" s="134"/>
      <c r="TDX2" s="134"/>
      <c r="TDY2" s="134"/>
      <c r="TDZ2" s="134"/>
      <c r="TEA2" s="134"/>
      <c r="TEB2" s="134"/>
      <c r="TEC2" s="134"/>
      <c r="TED2" s="134"/>
      <c r="TEE2" s="134"/>
      <c r="TEF2" s="134"/>
      <c r="TEG2" s="134"/>
      <c r="TEH2" s="134"/>
      <c r="TEI2" s="134"/>
      <c r="TEJ2" s="134"/>
      <c r="TEK2" s="134"/>
      <c r="TEL2" s="134"/>
      <c r="TEM2" s="134"/>
      <c r="TEN2" s="134"/>
      <c r="TEO2" s="134"/>
      <c r="TEP2" s="134"/>
      <c r="TEQ2" s="134"/>
      <c r="TER2" s="134"/>
      <c r="TES2" s="134"/>
      <c r="TET2" s="134"/>
      <c r="TEU2" s="134"/>
      <c r="TEV2" s="134"/>
      <c r="TEW2" s="134"/>
      <c r="TEX2" s="134"/>
      <c r="TEY2" s="134"/>
      <c r="TEZ2" s="134"/>
      <c r="TFA2" s="134"/>
      <c r="TFB2" s="134"/>
      <c r="TFC2" s="134"/>
      <c r="TFD2" s="134"/>
      <c r="TFE2" s="134"/>
      <c r="TFF2" s="134"/>
      <c r="TFG2" s="134"/>
      <c r="TFH2" s="134"/>
      <c r="TFI2" s="134"/>
      <c r="TFJ2" s="134"/>
      <c r="TFK2" s="134"/>
      <c r="TFL2" s="134"/>
      <c r="TFM2" s="134"/>
      <c r="TFN2" s="134"/>
      <c r="TFO2" s="134"/>
      <c r="TFP2" s="134"/>
      <c r="TFQ2" s="134"/>
      <c r="TFR2" s="134"/>
      <c r="TFS2" s="134"/>
      <c r="TFT2" s="134"/>
      <c r="TFU2" s="134"/>
      <c r="TFV2" s="134"/>
      <c r="TFW2" s="134"/>
      <c r="TFX2" s="134"/>
      <c r="TFY2" s="134"/>
      <c r="TFZ2" s="134"/>
      <c r="TGA2" s="134"/>
      <c r="TGB2" s="134"/>
      <c r="TGC2" s="134"/>
      <c r="TGD2" s="134"/>
      <c r="TGE2" s="134"/>
      <c r="TGF2" s="134"/>
      <c r="TGG2" s="134"/>
      <c r="TGH2" s="134"/>
      <c r="TGI2" s="134"/>
      <c r="TGJ2" s="134"/>
      <c r="TGK2" s="134"/>
      <c r="TGL2" s="134"/>
      <c r="TGM2" s="134"/>
      <c r="TGN2" s="134"/>
      <c r="TGO2" s="134"/>
      <c r="TGP2" s="134"/>
      <c r="TGQ2" s="134"/>
      <c r="TGR2" s="134"/>
      <c r="TGS2" s="134"/>
      <c r="TGT2" s="134"/>
      <c r="TGU2" s="134"/>
      <c r="TGV2" s="134"/>
      <c r="TGW2" s="134"/>
      <c r="TGX2" s="134"/>
      <c r="TGY2" s="134"/>
      <c r="TGZ2" s="134"/>
      <c r="THA2" s="134"/>
      <c r="THB2" s="134"/>
      <c r="THC2" s="134"/>
      <c r="THD2" s="134"/>
      <c r="THE2" s="134"/>
      <c r="THF2" s="134"/>
      <c r="THG2" s="134"/>
      <c r="THH2" s="134"/>
      <c r="THI2" s="134"/>
      <c r="THJ2" s="134"/>
      <c r="THK2" s="134"/>
      <c r="THL2" s="134"/>
      <c r="THM2" s="134"/>
      <c r="THN2" s="134"/>
      <c r="THO2" s="134"/>
      <c r="THP2" s="134"/>
      <c r="THQ2" s="134"/>
      <c r="THR2" s="134"/>
      <c r="THS2" s="134"/>
      <c r="THT2" s="134"/>
      <c r="THU2" s="134"/>
      <c r="THV2" s="134"/>
      <c r="THW2" s="134"/>
      <c r="THX2" s="134"/>
      <c r="THY2" s="134"/>
      <c r="THZ2" s="134"/>
      <c r="TIA2" s="134"/>
      <c r="TIB2" s="134"/>
      <c r="TIC2" s="134"/>
      <c r="TID2" s="134"/>
      <c r="TIE2" s="134"/>
      <c r="TIF2" s="134"/>
      <c r="TIG2" s="134"/>
      <c r="TIH2" s="134"/>
      <c r="TII2" s="134"/>
      <c r="TIJ2" s="134"/>
      <c r="TIK2" s="134"/>
      <c r="TIL2" s="134"/>
      <c r="TIM2" s="134"/>
      <c r="TIN2" s="134"/>
      <c r="TIO2" s="134"/>
      <c r="TIP2" s="134"/>
      <c r="TIQ2" s="134"/>
      <c r="TIR2" s="134"/>
      <c r="TIS2" s="134"/>
      <c r="TIT2" s="134"/>
      <c r="TIU2" s="134"/>
      <c r="TIV2" s="134"/>
      <c r="TIW2" s="134"/>
      <c r="TIX2" s="134"/>
      <c r="TIY2" s="134"/>
      <c r="TIZ2" s="134"/>
      <c r="TJA2" s="134"/>
      <c r="TJB2" s="134"/>
      <c r="TJC2" s="134"/>
      <c r="TJD2" s="134"/>
      <c r="TJE2" s="134"/>
      <c r="TJF2" s="134"/>
      <c r="TJG2" s="134"/>
      <c r="TJH2" s="134"/>
      <c r="TJI2" s="134"/>
      <c r="TJJ2" s="134"/>
      <c r="TJK2" s="134"/>
      <c r="TJL2" s="134"/>
      <c r="TJM2" s="134"/>
      <c r="TJN2" s="134"/>
      <c r="TJO2" s="134"/>
      <c r="TJP2" s="134"/>
      <c r="TJQ2" s="134"/>
      <c r="TJR2" s="134"/>
      <c r="TJS2" s="134"/>
      <c r="TJT2" s="134"/>
      <c r="TJU2" s="134"/>
      <c r="TJV2" s="134"/>
      <c r="TJW2" s="134"/>
      <c r="TJX2" s="134"/>
      <c r="TJY2" s="134"/>
      <c r="TJZ2" s="134"/>
      <c r="TKA2" s="134"/>
      <c r="TKB2" s="134"/>
      <c r="TKC2" s="134"/>
      <c r="TKD2" s="134"/>
      <c r="TKE2" s="134"/>
      <c r="TKF2" s="134"/>
      <c r="TKG2" s="134"/>
      <c r="TKH2" s="134"/>
      <c r="TKI2" s="134"/>
      <c r="TKJ2" s="134"/>
      <c r="TKK2" s="134"/>
      <c r="TKL2" s="134"/>
      <c r="TKM2" s="134"/>
      <c r="TKN2" s="134"/>
      <c r="TKO2" s="134"/>
      <c r="TKP2" s="134"/>
      <c r="TKQ2" s="134"/>
      <c r="TKR2" s="134"/>
      <c r="TKS2" s="134"/>
      <c r="TKT2" s="134"/>
      <c r="TKU2" s="134"/>
      <c r="TKV2" s="134"/>
      <c r="TKW2" s="134"/>
      <c r="TKX2" s="134"/>
      <c r="TKY2" s="134"/>
      <c r="TKZ2" s="134"/>
      <c r="TLA2" s="134"/>
      <c r="TLB2" s="134"/>
      <c r="TLC2" s="134"/>
      <c r="TLD2" s="134"/>
      <c r="TLE2" s="134"/>
      <c r="TLF2" s="134"/>
      <c r="TLG2" s="134"/>
      <c r="TLH2" s="134"/>
      <c r="TLI2" s="134"/>
      <c r="TLJ2" s="134"/>
      <c r="TLK2" s="134"/>
      <c r="TLL2" s="134"/>
      <c r="TLM2" s="134"/>
      <c r="TLN2" s="134"/>
      <c r="TLO2" s="134"/>
      <c r="TLP2" s="134"/>
      <c r="TLQ2" s="134"/>
      <c r="TLR2" s="134"/>
      <c r="TLS2" s="134"/>
      <c r="TLT2" s="134"/>
      <c r="TLU2" s="134"/>
      <c r="TLV2" s="134"/>
      <c r="TLW2" s="134"/>
      <c r="TLX2" s="134"/>
      <c r="TLY2" s="134"/>
      <c r="TLZ2" s="134"/>
      <c r="TMA2" s="134"/>
      <c r="TMB2" s="134"/>
      <c r="TMC2" s="134"/>
      <c r="TMD2" s="134"/>
      <c r="TME2" s="134"/>
      <c r="TMF2" s="134"/>
      <c r="TMG2" s="134"/>
      <c r="TMH2" s="134"/>
      <c r="TMI2" s="134"/>
      <c r="TMJ2" s="134"/>
      <c r="TMK2" s="134"/>
      <c r="TML2" s="134"/>
      <c r="TMM2" s="134"/>
      <c r="TMN2" s="134"/>
      <c r="TMO2" s="134"/>
      <c r="TMP2" s="134"/>
      <c r="TMQ2" s="134"/>
      <c r="TMR2" s="134"/>
      <c r="TMS2" s="134"/>
      <c r="TMT2" s="134"/>
      <c r="TMU2" s="134"/>
      <c r="TMV2" s="134"/>
      <c r="TMW2" s="134"/>
      <c r="TMX2" s="134"/>
      <c r="TMY2" s="134"/>
      <c r="TMZ2" s="134"/>
      <c r="TNA2" s="134"/>
      <c r="TNB2" s="134"/>
      <c r="TNC2" s="134"/>
      <c r="TND2" s="134"/>
      <c r="TNE2" s="134"/>
      <c r="TNF2" s="134"/>
      <c r="TNG2" s="134"/>
      <c r="TNH2" s="134"/>
      <c r="TNI2" s="134"/>
      <c r="TNJ2" s="134"/>
      <c r="TNK2" s="134"/>
      <c r="TNL2" s="134"/>
      <c r="TNM2" s="134"/>
      <c r="TNN2" s="134"/>
      <c r="TNO2" s="134"/>
      <c r="TNP2" s="134"/>
      <c r="TNQ2" s="134"/>
      <c r="TNR2" s="134"/>
      <c r="TNS2" s="134"/>
      <c r="TNT2" s="134"/>
      <c r="TNU2" s="134"/>
      <c r="TNV2" s="134"/>
      <c r="TNW2" s="134"/>
      <c r="TNX2" s="134"/>
      <c r="TNY2" s="134"/>
      <c r="TNZ2" s="134"/>
      <c r="TOA2" s="134"/>
      <c r="TOB2" s="134"/>
      <c r="TOC2" s="134"/>
      <c r="TOD2" s="134"/>
      <c r="TOE2" s="134"/>
      <c r="TOF2" s="134"/>
      <c r="TOG2" s="134"/>
      <c r="TOH2" s="134"/>
      <c r="TOI2" s="134"/>
      <c r="TOJ2" s="134"/>
      <c r="TOK2" s="134"/>
      <c r="TOL2" s="134"/>
      <c r="TOM2" s="134"/>
      <c r="TON2" s="134"/>
      <c r="TOO2" s="134"/>
      <c r="TOP2" s="134"/>
      <c r="TOQ2" s="134"/>
      <c r="TOR2" s="134"/>
      <c r="TOS2" s="134"/>
      <c r="TOT2" s="134"/>
      <c r="TOU2" s="134"/>
      <c r="TOV2" s="134"/>
      <c r="TOW2" s="134"/>
      <c r="TOX2" s="134"/>
      <c r="TOY2" s="134"/>
      <c r="TOZ2" s="134"/>
      <c r="TPA2" s="134"/>
      <c r="TPB2" s="134"/>
      <c r="TPC2" s="134"/>
      <c r="TPD2" s="134"/>
      <c r="TPE2" s="134"/>
      <c r="TPF2" s="134"/>
      <c r="TPG2" s="134"/>
      <c r="TPH2" s="134"/>
      <c r="TPI2" s="134"/>
      <c r="TPJ2" s="134"/>
      <c r="TPK2" s="134"/>
      <c r="TPL2" s="134"/>
      <c r="TPM2" s="134"/>
      <c r="TPN2" s="134"/>
      <c r="TPO2" s="134"/>
      <c r="TPP2" s="134"/>
      <c r="TPQ2" s="134"/>
      <c r="TPR2" s="134"/>
      <c r="TPS2" s="134"/>
      <c r="TPT2" s="134"/>
      <c r="TPU2" s="134"/>
      <c r="TPV2" s="134"/>
      <c r="TPW2" s="134"/>
      <c r="TPX2" s="134"/>
      <c r="TPY2" s="134"/>
      <c r="TPZ2" s="134"/>
      <c r="TQA2" s="134"/>
      <c r="TQB2" s="134"/>
      <c r="TQC2" s="134"/>
      <c r="TQD2" s="134"/>
      <c r="TQE2" s="134"/>
      <c r="TQF2" s="134"/>
      <c r="TQG2" s="134"/>
      <c r="TQH2" s="134"/>
      <c r="TQI2" s="134"/>
      <c r="TQJ2" s="134"/>
      <c r="TQK2" s="134"/>
      <c r="TQL2" s="134"/>
      <c r="TQM2" s="134"/>
      <c r="TQN2" s="134"/>
      <c r="TQO2" s="134"/>
      <c r="TQP2" s="134"/>
      <c r="TQQ2" s="134"/>
      <c r="TQR2" s="134"/>
      <c r="TQS2" s="134"/>
      <c r="TQT2" s="134"/>
      <c r="TQU2" s="134"/>
      <c r="TQV2" s="134"/>
      <c r="TQW2" s="134"/>
      <c r="TQX2" s="134"/>
      <c r="TQY2" s="134"/>
      <c r="TQZ2" s="134"/>
      <c r="TRA2" s="134"/>
      <c r="TRB2" s="134"/>
      <c r="TRC2" s="134"/>
      <c r="TRD2" s="134"/>
      <c r="TRE2" s="134"/>
      <c r="TRF2" s="134"/>
      <c r="TRG2" s="134"/>
      <c r="TRH2" s="134"/>
      <c r="TRI2" s="134"/>
      <c r="TRJ2" s="134"/>
      <c r="TRK2" s="134"/>
      <c r="TRL2" s="134"/>
      <c r="TRM2" s="134"/>
      <c r="TRN2" s="134"/>
      <c r="TRO2" s="134"/>
      <c r="TRP2" s="134"/>
      <c r="TRQ2" s="134"/>
      <c r="TRR2" s="134"/>
      <c r="TRS2" s="134"/>
      <c r="TRT2" s="134"/>
      <c r="TRU2" s="134"/>
      <c r="TRV2" s="134"/>
      <c r="TRW2" s="134"/>
      <c r="TRX2" s="134"/>
      <c r="TRY2" s="134"/>
      <c r="TRZ2" s="134"/>
      <c r="TSA2" s="134"/>
      <c r="TSB2" s="134"/>
      <c r="TSC2" s="134"/>
      <c r="TSD2" s="134"/>
      <c r="TSE2" s="134"/>
      <c r="TSF2" s="134"/>
      <c r="TSG2" s="134"/>
      <c r="TSH2" s="134"/>
      <c r="TSI2" s="134"/>
      <c r="TSJ2" s="134"/>
      <c r="TSK2" s="134"/>
      <c r="TSL2" s="134"/>
      <c r="TSM2" s="134"/>
      <c r="TSN2" s="134"/>
      <c r="TSO2" s="134"/>
      <c r="TSP2" s="134"/>
      <c r="TSQ2" s="134"/>
      <c r="TSR2" s="134"/>
      <c r="TSS2" s="134"/>
      <c r="TST2" s="134"/>
      <c r="TSU2" s="134"/>
      <c r="TSV2" s="134"/>
      <c r="TSW2" s="134"/>
      <c r="TSX2" s="134"/>
      <c r="TSY2" s="134"/>
      <c r="TSZ2" s="134"/>
      <c r="TTA2" s="134"/>
      <c r="TTB2" s="134"/>
      <c r="TTC2" s="134"/>
      <c r="TTD2" s="134"/>
      <c r="TTE2" s="134"/>
      <c r="TTF2" s="134"/>
      <c r="TTG2" s="134"/>
      <c r="TTH2" s="134"/>
      <c r="TTI2" s="134"/>
      <c r="TTJ2" s="134"/>
      <c r="TTK2" s="134"/>
      <c r="TTL2" s="134"/>
      <c r="TTM2" s="134"/>
      <c r="TTN2" s="134"/>
      <c r="TTO2" s="134"/>
      <c r="TTP2" s="134"/>
      <c r="TTQ2" s="134"/>
      <c r="TTR2" s="134"/>
      <c r="TTS2" s="134"/>
      <c r="TTT2" s="134"/>
      <c r="TTU2" s="134"/>
      <c r="TTV2" s="134"/>
      <c r="TTW2" s="134"/>
      <c r="TTX2" s="134"/>
      <c r="TTY2" s="134"/>
      <c r="TTZ2" s="134"/>
      <c r="TUA2" s="134"/>
      <c r="TUB2" s="134"/>
      <c r="TUC2" s="134"/>
      <c r="TUD2" s="134"/>
      <c r="TUE2" s="134"/>
      <c r="TUF2" s="134"/>
      <c r="TUG2" s="134"/>
      <c r="TUH2" s="134"/>
      <c r="TUI2" s="134"/>
      <c r="TUJ2" s="134"/>
      <c r="TUK2" s="134"/>
      <c r="TUL2" s="134"/>
      <c r="TUM2" s="134"/>
      <c r="TUN2" s="134"/>
      <c r="TUO2" s="134"/>
      <c r="TUP2" s="134"/>
      <c r="TUQ2" s="134"/>
      <c r="TUR2" s="134"/>
      <c r="TUS2" s="134"/>
      <c r="TUT2" s="134"/>
      <c r="TUU2" s="134"/>
      <c r="TUV2" s="134"/>
      <c r="TUW2" s="134"/>
      <c r="TUX2" s="134"/>
      <c r="TUY2" s="134"/>
      <c r="TUZ2" s="134"/>
      <c r="TVA2" s="134"/>
      <c r="TVB2" s="134"/>
      <c r="TVC2" s="134"/>
      <c r="TVD2" s="134"/>
      <c r="TVE2" s="134"/>
      <c r="TVF2" s="134"/>
      <c r="TVG2" s="134"/>
      <c r="TVH2" s="134"/>
      <c r="TVI2" s="134"/>
      <c r="TVJ2" s="134"/>
      <c r="TVK2" s="134"/>
      <c r="TVL2" s="134"/>
      <c r="TVM2" s="134"/>
      <c r="TVN2" s="134"/>
      <c r="TVO2" s="134"/>
      <c r="TVP2" s="134"/>
      <c r="TVQ2" s="134"/>
      <c r="TVR2" s="134"/>
      <c r="TVS2" s="134"/>
      <c r="TVT2" s="134"/>
      <c r="TVU2" s="134"/>
      <c r="TVV2" s="134"/>
      <c r="TVW2" s="134"/>
      <c r="TVX2" s="134"/>
      <c r="TVY2" s="134"/>
      <c r="TVZ2" s="134"/>
      <c r="TWA2" s="134"/>
      <c r="TWB2" s="134"/>
      <c r="TWC2" s="134"/>
      <c r="TWD2" s="134"/>
      <c r="TWE2" s="134"/>
      <c r="TWF2" s="134"/>
      <c r="TWG2" s="134"/>
      <c r="TWH2" s="134"/>
      <c r="TWI2" s="134"/>
      <c r="TWJ2" s="134"/>
      <c r="TWK2" s="134"/>
      <c r="TWL2" s="134"/>
      <c r="TWM2" s="134"/>
      <c r="TWN2" s="134"/>
      <c r="TWO2" s="134"/>
      <c r="TWP2" s="134"/>
      <c r="TWQ2" s="134"/>
      <c r="TWR2" s="134"/>
      <c r="TWS2" s="134"/>
      <c r="TWT2" s="134"/>
      <c r="TWU2" s="134"/>
      <c r="TWV2" s="134"/>
      <c r="TWW2" s="134"/>
      <c r="TWX2" s="134"/>
      <c r="TWY2" s="134"/>
      <c r="TWZ2" s="134"/>
      <c r="TXA2" s="134"/>
      <c r="TXB2" s="134"/>
      <c r="TXC2" s="134"/>
      <c r="TXD2" s="134"/>
      <c r="TXE2" s="134"/>
      <c r="TXF2" s="134"/>
      <c r="TXG2" s="134"/>
      <c r="TXH2" s="134"/>
      <c r="TXI2" s="134"/>
      <c r="TXJ2" s="134"/>
      <c r="TXK2" s="134"/>
      <c r="TXL2" s="134"/>
      <c r="TXM2" s="134"/>
      <c r="TXN2" s="134"/>
      <c r="TXO2" s="134"/>
      <c r="TXP2" s="134"/>
      <c r="TXQ2" s="134"/>
      <c r="TXR2" s="134"/>
      <c r="TXS2" s="134"/>
      <c r="TXT2" s="134"/>
      <c r="TXU2" s="134"/>
      <c r="TXV2" s="134"/>
      <c r="TXW2" s="134"/>
      <c r="TXX2" s="134"/>
      <c r="TXY2" s="134"/>
      <c r="TXZ2" s="134"/>
      <c r="TYA2" s="134"/>
      <c r="TYB2" s="134"/>
      <c r="TYC2" s="134"/>
      <c r="TYD2" s="134"/>
      <c r="TYE2" s="134"/>
      <c r="TYF2" s="134"/>
      <c r="TYG2" s="134"/>
      <c r="TYH2" s="134"/>
      <c r="TYI2" s="134"/>
      <c r="TYJ2" s="134"/>
      <c r="TYK2" s="134"/>
      <c r="TYL2" s="134"/>
      <c r="TYM2" s="134"/>
      <c r="TYN2" s="134"/>
      <c r="TYO2" s="134"/>
      <c r="TYP2" s="134"/>
      <c r="TYQ2" s="134"/>
      <c r="TYR2" s="134"/>
      <c r="TYS2" s="134"/>
      <c r="TYT2" s="134"/>
      <c r="TYU2" s="134"/>
      <c r="TYV2" s="134"/>
      <c r="TYW2" s="134"/>
      <c r="TYX2" s="134"/>
      <c r="TYY2" s="134"/>
      <c r="TYZ2" s="134"/>
      <c r="TZA2" s="134"/>
      <c r="TZB2" s="134"/>
      <c r="TZC2" s="134"/>
      <c r="TZD2" s="134"/>
      <c r="TZE2" s="134"/>
      <c r="TZF2" s="134"/>
      <c r="TZG2" s="134"/>
      <c r="TZH2" s="134"/>
      <c r="TZI2" s="134"/>
      <c r="TZJ2" s="134"/>
      <c r="TZK2" s="134"/>
      <c r="TZL2" s="134"/>
      <c r="TZM2" s="134"/>
      <c r="TZN2" s="134"/>
      <c r="TZO2" s="134"/>
      <c r="TZP2" s="134"/>
      <c r="TZQ2" s="134"/>
      <c r="TZR2" s="134"/>
      <c r="TZS2" s="134"/>
      <c r="TZT2" s="134"/>
      <c r="TZU2" s="134"/>
      <c r="TZV2" s="134"/>
      <c r="TZW2" s="134"/>
      <c r="TZX2" s="134"/>
      <c r="TZY2" s="134"/>
      <c r="TZZ2" s="134"/>
      <c r="UAA2" s="134"/>
      <c r="UAB2" s="134"/>
      <c r="UAC2" s="134"/>
      <c r="UAD2" s="134"/>
      <c r="UAE2" s="134"/>
      <c r="UAF2" s="134"/>
      <c r="UAG2" s="134"/>
      <c r="UAH2" s="134"/>
      <c r="UAI2" s="134"/>
      <c r="UAJ2" s="134"/>
      <c r="UAK2" s="134"/>
      <c r="UAL2" s="134"/>
      <c r="UAM2" s="134"/>
      <c r="UAN2" s="134"/>
      <c r="UAO2" s="134"/>
      <c r="UAP2" s="134"/>
      <c r="UAQ2" s="134"/>
      <c r="UAR2" s="134"/>
      <c r="UAS2" s="134"/>
      <c r="UAT2" s="134"/>
      <c r="UAU2" s="134"/>
      <c r="UAV2" s="134"/>
      <c r="UAW2" s="134"/>
      <c r="UAX2" s="134"/>
      <c r="UAY2" s="134"/>
      <c r="UAZ2" s="134"/>
      <c r="UBA2" s="134"/>
      <c r="UBB2" s="134"/>
      <c r="UBC2" s="134"/>
      <c r="UBD2" s="134"/>
      <c r="UBE2" s="134"/>
      <c r="UBF2" s="134"/>
      <c r="UBG2" s="134"/>
      <c r="UBH2" s="134"/>
      <c r="UBI2" s="134"/>
      <c r="UBJ2" s="134"/>
      <c r="UBK2" s="134"/>
      <c r="UBL2" s="134"/>
      <c r="UBM2" s="134"/>
      <c r="UBN2" s="134"/>
      <c r="UBO2" s="134"/>
      <c r="UBP2" s="134"/>
      <c r="UBQ2" s="134"/>
      <c r="UBR2" s="134"/>
      <c r="UBS2" s="134"/>
      <c r="UBT2" s="134"/>
      <c r="UBU2" s="134"/>
      <c r="UBV2" s="134"/>
      <c r="UBW2" s="134"/>
      <c r="UBX2" s="134"/>
      <c r="UBY2" s="134"/>
      <c r="UBZ2" s="134"/>
      <c r="UCA2" s="134"/>
      <c r="UCB2" s="134"/>
      <c r="UCC2" s="134"/>
      <c r="UCD2" s="134"/>
      <c r="UCE2" s="134"/>
      <c r="UCF2" s="134"/>
      <c r="UCG2" s="134"/>
      <c r="UCH2" s="134"/>
      <c r="UCI2" s="134"/>
      <c r="UCJ2" s="134"/>
      <c r="UCK2" s="134"/>
      <c r="UCL2" s="134"/>
      <c r="UCM2" s="134"/>
      <c r="UCN2" s="134"/>
      <c r="UCO2" s="134"/>
      <c r="UCP2" s="134"/>
      <c r="UCQ2" s="134"/>
      <c r="UCR2" s="134"/>
      <c r="UCS2" s="134"/>
      <c r="UCT2" s="134"/>
      <c r="UCU2" s="134"/>
      <c r="UCV2" s="134"/>
      <c r="UCW2" s="134"/>
      <c r="UCX2" s="134"/>
      <c r="UCY2" s="134"/>
      <c r="UCZ2" s="134"/>
      <c r="UDA2" s="134"/>
      <c r="UDB2" s="134"/>
      <c r="UDC2" s="134"/>
      <c r="UDD2" s="134"/>
      <c r="UDE2" s="134"/>
      <c r="UDF2" s="134"/>
      <c r="UDG2" s="134"/>
      <c r="UDH2" s="134"/>
      <c r="UDI2" s="134"/>
      <c r="UDJ2" s="134"/>
      <c r="UDK2" s="134"/>
      <c r="UDL2" s="134"/>
      <c r="UDM2" s="134"/>
      <c r="UDN2" s="134"/>
      <c r="UDO2" s="134"/>
      <c r="UDP2" s="134"/>
      <c r="UDQ2" s="134"/>
      <c r="UDR2" s="134"/>
      <c r="UDS2" s="134"/>
      <c r="UDT2" s="134"/>
      <c r="UDU2" s="134"/>
      <c r="UDV2" s="134"/>
      <c r="UDW2" s="134"/>
      <c r="UDX2" s="134"/>
      <c r="UDY2" s="134"/>
      <c r="UDZ2" s="134"/>
      <c r="UEA2" s="134"/>
      <c r="UEB2" s="134"/>
      <c r="UEC2" s="134"/>
      <c r="UED2" s="134"/>
      <c r="UEE2" s="134"/>
      <c r="UEF2" s="134"/>
      <c r="UEG2" s="134"/>
      <c r="UEH2" s="134"/>
      <c r="UEI2" s="134"/>
      <c r="UEJ2" s="134"/>
      <c r="UEK2" s="134"/>
      <c r="UEL2" s="134"/>
      <c r="UEM2" s="134"/>
      <c r="UEN2" s="134"/>
      <c r="UEO2" s="134"/>
      <c r="UEP2" s="134"/>
      <c r="UEQ2" s="134"/>
      <c r="UER2" s="134"/>
      <c r="UES2" s="134"/>
      <c r="UET2" s="134"/>
      <c r="UEU2" s="134"/>
      <c r="UEV2" s="134"/>
      <c r="UEW2" s="134"/>
      <c r="UEX2" s="134"/>
      <c r="UEY2" s="134"/>
      <c r="UEZ2" s="134"/>
      <c r="UFA2" s="134"/>
      <c r="UFB2" s="134"/>
      <c r="UFC2" s="134"/>
      <c r="UFD2" s="134"/>
      <c r="UFE2" s="134"/>
      <c r="UFF2" s="134"/>
      <c r="UFG2" s="134"/>
      <c r="UFH2" s="134"/>
      <c r="UFI2" s="134"/>
      <c r="UFJ2" s="134"/>
      <c r="UFK2" s="134"/>
      <c r="UFL2" s="134"/>
      <c r="UFM2" s="134"/>
      <c r="UFN2" s="134"/>
      <c r="UFO2" s="134"/>
      <c r="UFP2" s="134"/>
      <c r="UFQ2" s="134"/>
      <c r="UFR2" s="134"/>
      <c r="UFS2" s="134"/>
      <c r="UFT2" s="134"/>
      <c r="UFU2" s="134"/>
      <c r="UFV2" s="134"/>
      <c r="UFW2" s="134"/>
      <c r="UFX2" s="134"/>
      <c r="UFY2" s="134"/>
      <c r="UFZ2" s="134"/>
      <c r="UGA2" s="134"/>
      <c r="UGB2" s="134"/>
      <c r="UGC2" s="134"/>
      <c r="UGD2" s="134"/>
      <c r="UGE2" s="134"/>
      <c r="UGF2" s="134"/>
      <c r="UGG2" s="134"/>
      <c r="UGH2" s="134"/>
      <c r="UGI2" s="134"/>
      <c r="UGJ2" s="134"/>
      <c r="UGK2" s="134"/>
      <c r="UGL2" s="134"/>
      <c r="UGM2" s="134"/>
      <c r="UGN2" s="134"/>
      <c r="UGO2" s="134"/>
      <c r="UGP2" s="134"/>
      <c r="UGQ2" s="134"/>
      <c r="UGR2" s="134"/>
      <c r="UGS2" s="134"/>
      <c r="UGT2" s="134"/>
      <c r="UGU2" s="134"/>
      <c r="UGV2" s="134"/>
      <c r="UGW2" s="134"/>
      <c r="UGX2" s="134"/>
      <c r="UGY2" s="134"/>
      <c r="UGZ2" s="134"/>
      <c r="UHA2" s="134"/>
      <c r="UHB2" s="134"/>
      <c r="UHC2" s="134"/>
      <c r="UHD2" s="134"/>
      <c r="UHE2" s="134"/>
      <c r="UHF2" s="134"/>
      <c r="UHG2" s="134"/>
      <c r="UHH2" s="134"/>
      <c r="UHI2" s="134"/>
      <c r="UHJ2" s="134"/>
      <c r="UHK2" s="134"/>
      <c r="UHL2" s="134"/>
      <c r="UHM2" s="134"/>
      <c r="UHN2" s="134"/>
      <c r="UHO2" s="134"/>
      <c r="UHP2" s="134"/>
      <c r="UHQ2" s="134"/>
      <c r="UHR2" s="134"/>
      <c r="UHS2" s="134"/>
      <c r="UHT2" s="134"/>
      <c r="UHU2" s="134"/>
      <c r="UHV2" s="134"/>
      <c r="UHW2" s="134"/>
      <c r="UHX2" s="134"/>
      <c r="UHY2" s="134"/>
      <c r="UHZ2" s="134"/>
      <c r="UIA2" s="134"/>
      <c r="UIB2" s="134"/>
      <c r="UIC2" s="134"/>
      <c r="UID2" s="134"/>
      <c r="UIE2" s="134"/>
      <c r="UIF2" s="134"/>
      <c r="UIG2" s="134"/>
      <c r="UIH2" s="134"/>
      <c r="UII2" s="134"/>
      <c r="UIJ2" s="134"/>
      <c r="UIK2" s="134"/>
      <c r="UIL2" s="134"/>
      <c r="UIM2" s="134"/>
      <c r="UIN2" s="134"/>
      <c r="UIO2" s="134"/>
      <c r="UIP2" s="134"/>
      <c r="UIQ2" s="134"/>
      <c r="UIR2" s="134"/>
      <c r="UIS2" s="134"/>
      <c r="UIT2" s="134"/>
      <c r="UIU2" s="134"/>
      <c r="UIV2" s="134"/>
      <c r="UIW2" s="134"/>
      <c r="UIX2" s="134"/>
      <c r="UIY2" s="134"/>
      <c r="UIZ2" s="134"/>
      <c r="UJA2" s="134"/>
      <c r="UJB2" s="134"/>
      <c r="UJC2" s="134"/>
      <c r="UJD2" s="134"/>
      <c r="UJE2" s="134"/>
      <c r="UJF2" s="134"/>
      <c r="UJG2" s="134"/>
      <c r="UJH2" s="134"/>
      <c r="UJI2" s="134"/>
      <c r="UJJ2" s="134"/>
      <c r="UJK2" s="134"/>
      <c r="UJL2" s="134"/>
      <c r="UJM2" s="134"/>
      <c r="UJN2" s="134"/>
      <c r="UJO2" s="134"/>
      <c r="UJP2" s="134"/>
      <c r="UJQ2" s="134"/>
      <c r="UJR2" s="134"/>
      <c r="UJS2" s="134"/>
      <c r="UJT2" s="134"/>
      <c r="UJU2" s="134"/>
      <c r="UJV2" s="134"/>
      <c r="UJW2" s="134"/>
      <c r="UJX2" s="134"/>
      <c r="UJY2" s="134"/>
      <c r="UJZ2" s="134"/>
      <c r="UKA2" s="134"/>
      <c r="UKB2" s="134"/>
      <c r="UKC2" s="134"/>
      <c r="UKD2" s="134"/>
      <c r="UKE2" s="134"/>
      <c r="UKF2" s="134"/>
      <c r="UKG2" s="134"/>
      <c r="UKH2" s="134"/>
      <c r="UKI2" s="134"/>
      <c r="UKJ2" s="134"/>
      <c r="UKK2" s="134"/>
      <c r="UKL2" s="134"/>
      <c r="UKM2" s="134"/>
      <c r="UKN2" s="134"/>
      <c r="UKO2" s="134"/>
      <c r="UKP2" s="134"/>
      <c r="UKQ2" s="134"/>
      <c r="UKR2" s="134"/>
      <c r="UKS2" s="134"/>
      <c r="UKT2" s="134"/>
      <c r="UKU2" s="134"/>
      <c r="UKV2" s="134"/>
      <c r="UKW2" s="134"/>
      <c r="UKX2" s="134"/>
      <c r="UKY2" s="134"/>
      <c r="UKZ2" s="134"/>
      <c r="ULA2" s="134"/>
      <c r="ULB2" s="134"/>
      <c r="ULC2" s="134"/>
      <c r="ULD2" s="134"/>
      <c r="ULE2" s="134"/>
      <c r="ULF2" s="134"/>
      <c r="ULG2" s="134"/>
      <c r="ULH2" s="134"/>
      <c r="ULI2" s="134"/>
      <c r="ULJ2" s="134"/>
      <c r="ULK2" s="134"/>
      <c r="ULL2" s="134"/>
      <c r="ULM2" s="134"/>
      <c r="ULN2" s="134"/>
      <c r="ULO2" s="134"/>
      <c r="ULP2" s="134"/>
      <c r="ULQ2" s="134"/>
      <c r="ULR2" s="134"/>
      <c r="ULS2" s="134"/>
      <c r="ULT2" s="134"/>
      <c r="ULU2" s="134"/>
      <c r="ULV2" s="134"/>
      <c r="ULW2" s="134"/>
      <c r="ULX2" s="134"/>
      <c r="ULY2" s="134"/>
      <c r="ULZ2" s="134"/>
      <c r="UMA2" s="134"/>
      <c r="UMB2" s="134"/>
      <c r="UMC2" s="134"/>
      <c r="UMD2" s="134"/>
      <c r="UME2" s="134"/>
      <c r="UMF2" s="134"/>
      <c r="UMG2" s="134"/>
      <c r="UMH2" s="134"/>
      <c r="UMI2" s="134"/>
      <c r="UMJ2" s="134"/>
      <c r="UMK2" s="134"/>
      <c r="UML2" s="134"/>
      <c r="UMM2" s="134"/>
      <c r="UMN2" s="134"/>
      <c r="UMO2" s="134"/>
      <c r="UMP2" s="134"/>
      <c r="UMQ2" s="134"/>
      <c r="UMR2" s="134"/>
      <c r="UMS2" s="134"/>
      <c r="UMT2" s="134"/>
      <c r="UMU2" s="134"/>
      <c r="UMV2" s="134"/>
      <c r="UMW2" s="134"/>
      <c r="UMX2" s="134"/>
      <c r="UMY2" s="134"/>
      <c r="UMZ2" s="134"/>
      <c r="UNA2" s="134"/>
      <c r="UNB2" s="134"/>
      <c r="UNC2" s="134"/>
      <c r="UND2" s="134"/>
      <c r="UNE2" s="134"/>
      <c r="UNF2" s="134"/>
      <c r="UNG2" s="134"/>
      <c r="UNH2" s="134"/>
      <c r="UNI2" s="134"/>
      <c r="UNJ2" s="134"/>
      <c r="UNK2" s="134"/>
      <c r="UNL2" s="134"/>
      <c r="UNM2" s="134"/>
      <c r="UNN2" s="134"/>
      <c r="UNO2" s="134"/>
      <c r="UNP2" s="134"/>
      <c r="UNQ2" s="134"/>
      <c r="UNR2" s="134"/>
      <c r="UNS2" s="134"/>
      <c r="UNT2" s="134"/>
      <c r="UNU2" s="134"/>
      <c r="UNV2" s="134"/>
      <c r="UNW2" s="134"/>
      <c r="UNX2" s="134"/>
      <c r="UNY2" s="134"/>
      <c r="UNZ2" s="134"/>
      <c r="UOA2" s="134"/>
      <c r="UOB2" s="134"/>
      <c r="UOC2" s="134"/>
      <c r="UOD2" s="134"/>
      <c r="UOE2" s="134"/>
      <c r="UOF2" s="134"/>
      <c r="UOG2" s="134"/>
      <c r="UOH2" s="134"/>
      <c r="UOI2" s="134"/>
      <c r="UOJ2" s="134"/>
      <c r="UOK2" s="134"/>
      <c r="UOL2" s="134"/>
      <c r="UOM2" s="134"/>
      <c r="UON2" s="134"/>
      <c r="UOO2" s="134"/>
      <c r="UOP2" s="134"/>
      <c r="UOQ2" s="134"/>
      <c r="UOR2" s="134"/>
      <c r="UOS2" s="134"/>
      <c r="UOT2" s="134"/>
      <c r="UOU2" s="134"/>
      <c r="UOV2" s="134"/>
      <c r="UOW2" s="134"/>
      <c r="UOX2" s="134"/>
      <c r="UOY2" s="134"/>
      <c r="UOZ2" s="134"/>
      <c r="UPA2" s="134"/>
      <c r="UPB2" s="134"/>
      <c r="UPC2" s="134"/>
      <c r="UPD2" s="134"/>
      <c r="UPE2" s="134"/>
      <c r="UPF2" s="134"/>
      <c r="UPG2" s="134"/>
      <c r="UPH2" s="134"/>
      <c r="UPI2" s="134"/>
      <c r="UPJ2" s="134"/>
      <c r="UPK2" s="134"/>
      <c r="UPL2" s="134"/>
      <c r="UPM2" s="134"/>
      <c r="UPN2" s="134"/>
      <c r="UPO2" s="134"/>
      <c r="UPP2" s="134"/>
      <c r="UPQ2" s="134"/>
      <c r="UPR2" s="134"/>
      <c r="UPS2" s="134"/>
      <c r="UPT2" s="134"/>
      <c r="UPU2" s="134"/>
      <c r="UPV2" s="134"/>
      <c r="UPW2" s="134"/>
      <c r="UPX2" s="134"/>
      <c r="UPY2" s="134"/>
      <c r="UPZ2" s="134"/>
      <c r="UQA2" s="134"/>
      <c r="UQB2" s="134"/>
      <c r="UQC2" s="134"/>
      <c r="UQD2" s="134"/>
      <c r="UQE2" s="134"/>
      <c r="UQF2" s="134"/>
      <c r="UQG2" s="134"/>
      <c r="UQH2" s="134"/>
      <c r="UQI2" s="134"/>
      <c r="UQJ2" s="134"/>
      <c r="UQK2" s="134"/>
      <c r="UQL2" s="134"/>
      <c r="UQM2" s="134"/>
      <c r="UQN2" s="134"/>
      <c r="UQO2" s="134"/>
      <c r="UQP2" s="134"/>
      <c r="UQQ2" s="134"/>
      <c r="UQR2" s="134"/>
      <c r="UQS2" s="134"/>
      <c r="UQT2" s="134"/>
      <c r="UQU2" s="134"/>
      <c r="UQV2" s="134"/>
      <c r="UQW2" s="134"/>
      <c r="UQX2" s="134"/>
      <c r="UQY2" s="134"/>
      <c r="UQZ2" s="134"/>
      <c r="URA2" s="134"/>
      <c r="URB2" s="134"/>
      <c r="URC2" s="134"/>
      <c r="URD2" s="134"/>
      <c r="URE2" s="134"/>
      <c r="URF2" s="134"/>
      <c r="URG2" s="134"/>
      <c r="URH2" s="134"/>
      <c r="URI2" s="134"/>
      <c r="URJ2" s="134"/>
      <c r="URK2" s="134"/>
      <c r="URL2" s="134"/>
      <c r="URM2" s="134"/>
      <c r="URN2" s="134"/>
      <c r="URO2" s="134"/>
      <c r="URP2" s="134"/>
      <c r="URQ2" s="134"/>
      <c r="URR2" s="134"/>
      <c r="URS2" s="134"/>
      <c r="URT2" s="134"/>
      <c r="URU2" s="134"/>
      <c r="URV2" s="134"/>
      <c r="URW2" s="134"/>
      <c r="URX2" s="134"/>
      <c r="URY2" s="134"/>
      <c r="URZ2" s="134"/>
      <c r="USA2" s="134"/>
      <c r="USB2" s="134"/>
      <c r="USC2" s="134"/>
      <c r="USD2" s="134"/>
      <c r="USE2" s="134"/>
      <c r="USF2" s="134"/>
      <c r="USG2" s="134"/>
      <c r="USH2" s="134"/>
      <c r="USI2" s="134"/>
      <c r="USJ2" s="134"/>
      <c r="USK2" s="134"/>
      <c r="USL2" s="134"/>
      <c r="USM2" s="134"/>
      <c r="USN2" s="134"/>
      <c r="USO2" s="134"/>
      <c r="USP2" s="134"/>
      <c r="USQ2" s="134"/>
      <c r="USR2" s="134"/>
      <c r="USS2" s="134"/>
      <c r="UST2" s="134"/>
      <c r="USU2" s="134"/>
      <c r="USV2" s="134"/>
      <c r="USW2" s="134"/>
      <c r="USX2" s="134"/>
      <c r="USY2" s="134"/>
      <c r="USZ2" s="134"/>
      <c r="UTA2" s="134"/>
      <c r="UTB2" s="134"/>
      <c r="UTC2" s="134"/>
      <c r="UTD2" s="134"/>
      <c r="UTE2" s="134"/>
      <c r="UTF2" s="134"/>
      <c r="UTG2" s="134"/>
      <c r="UTH2" s="134"/>
      <c r="UTI2" s="134"/>
      <c r="UTJ2" s="134"/>
      <c r="UTK2" s="134"/>
      <c r="UTL2" s="134"/>
      <c r="UTM2" s="134"/>
      <c r="UTN2" s="134"/>
      <c r="UTO2" s="134"/>
      <c r="UTP2" s="134"/>
      <c r="UTQ2" s="134"/>
      <c r="UTR2" s="134"/>
      <c r="UTS2" s="134"/>
      <c r="UTT2" s="134"/>
      <c r="UTU2" s="134"/>
      <c r="UTV2" s="134"/>
      <c r="UTW2" s="134"/>
      <c r="UTX2" s="134"/>
      <c r="UTY2" s="134"/>
      <c r="UTZ2" s="134"/>
      <c r="UUA2" s="134"/>
      <c r="UUB2" s="134"/>
      <c r="UUC2" s="134"/>
      <c r="UUD2" s="134"/>
      <c r="UUE2" s="134"/>
      <c r="UUF2" s="134"/>
      <c r="UUG2" s="134"/>
      <c r="UUH2" s="134"/>
      <c r="UUI2" s="134"/>
      <c r="UUJ2" s="134"/>
      <c r="UUK2" s="134"/>
      <c r="UUL2" s="134"/>
      <c r="UUM2" s="134"/>
      <c r="UUN2" s="134"/>
      <c r="UUO2" s="134"/>
      <c r="UUP2" s="134"/>
      <c r="UUQ2" s="134"/>
      <c r="UUR2" s="134"/>
      <c r="UUS2" s="134"/>
      <c r="UUT2" s="134"/>
      <c r="UUU2" s="134"/>
      <c r="UUV2" s="134"/>
      <c r="UUW2" s="134"/>
      <c r="UUX2" s="134"/>
      <c r="UUY2" s="134"/>
      <c r="UUZ2" s="134"/>
      <c r="UVA2" s="134"/>
      <c r="UVB2" s="134"/>
      <c r="UVC2" s="134"/>
      <c r="UVD2" s="134"/>
      <c r="UVE2" s="134"/>
      <c r="UVF2" s="134"/>
      <c r="UVG2" s="134"/>
      <c r="UVH2" s="134"/>
      <c r="UVI2" s="134"/>
      <c r="UVJ2" s="134"/>
      <c r="UVK2" s="134"/>
      <c r="UVL2" s="134"/>
      <c r="UVM2" s="134"/>
      <c r="UVN2" s="134"/>
      <c r="UVO2" s="134"/>
      <c r="UVP2" s="134"/>
      <c r="UVQ2" s="134"/>
      <c r="UVR2" s="134"/>
      <c r="UVS2" s="134"/>
      <c r="UVT2" s="134"/>
      <c r="UVU2" s="134"/>
      <c r="UVV2" s="134"/>
      <c r="UVW2" s="134"/>
      <c r="UVX2" s="134"/>
      <c r="UVY2" s="134"/>
      <c r="UVZ2" s="134"/>
      <c r="UWA2" s="134"/>
      <c r="UWB2" s="134"/>
      <c r="UWC2" s="134"/>
      <c r="UWD2" s="134"/>
      <c r="UWE2" s="134"/>
      <c r="UWF2" s="134"/>
      <c r="UWG2" s="134"/>
      <c r="UWH2" s="134"/>
      <c r="UWI2" s="134"/>
      <c r="UWJ2" s="134"/>
      <c r="UWK2" s="134"/>
      <c r="UWL2" s="134"/>
      <c r="UWM2" s="134"/>
      <c r="UWN2" s="134"/>
      <c r="UWO2" s="134"/>
      <c r="UWP2" s="134"/>
      <c r="UWQ2" s="134"/>
      <c r="UWR2" s="134"/>
      <c r="UWS2" s="134"/>
      <c r="UWT2" s="134"/>
      <c r="UWU2" s="134"/>
      <c r="UWV2" s="134"/>
      <c r="UWW2" s="134"/>
      <c r="UWX2" s="134"/>
      <c r="UWY2" s="134"/>
      <c r="UWZ2" s="134"/>
      <c r="UXA2" s="134"/>
      <c r="UXB2" s="134"/>
      <c r="UXC2" s="134"/>
      <c r="UXD2" s="134"/>
      <c r="UXE2" s="134"/>
      <c r="UXF2" s="134"/>
      <c r="UXG2" s="134"/>
      <c r="UXH2" s="134"/>
      <c r="UXI2" s="134"/>
      <c r="UXJ2" s="134"/>
      <c r="UXK2" s="134"/>
      <c r="UXL2" s="134"/>
      <c r="UXM2" s="134"/>
      <c r="UXN2" s="134"/>
      <c r="UXO2" s="134"/>
      <c r="UXP2" s="134"/>
      <c r="UXQ2" s="134"/>
      <c r="UXR2" s="134"/>
      <c r="UXS2" s="134"/>
      <c r="UXT2" s="134"/>
      <c r="UXU2" s="134"/>
      <c r="UXV2" s="134"/>
      <c r="UXW2" s="134"/>
      <c r="UXX2" s="134"/>
      <c r="UXY2" s="134"/>
      <c r="UXZ2" s="134"/>
      <c r="UYA2" s="134"/>
      <c r="UYB2" s="134"/>
      <c r="UYC2" s="134"/>
      <c r="UYD2" s="134"/>
      <c r="UYE2" s="134"/>
      <c r="UYF2" s="134"/>
      <c r="UYG2" s="134"/>
      <c r="UYH2" s="134"/>
      <c r="UYI2" s="134"/>
      <c r="UYJ2" s="134"/>
      <c r="UYK2" s="134"/>
      <c r="UYL2" s="134"/>
      <c r="UYM2" s="134"/>
      <c r="UYN2" s="134"/>
      <c r="UYO2" s="134"/>
      <c r="UYP2" s="134"/>
      <c r="UYQ2" s="134"/>
      <c r="UYR2" s="134"/>
      <c r="UYS2" s="134"/>
      <c r="UYT2" s="134"/>
      <c r="UYU2" s="134"/>
      <c r="UYV2" s="134"/>
      <c r="UYW2" s="134"/>
      <c r="UYX2" s="134"/>
      <c r="UYY2" s="134"/>
      <c r="UYZ2" s="134"/>
      <c r="UZA2" s="134"/>
      <c r="UZB2" s="134"/>
      <c r="UZC2" s="134"/>
      <c r="UZD2" s="134"/>
      <c r="UZE2" s="134"/>
      <c r="UZF2" s="134"/>
      <c r="UZG2" s="134"/>
      <c r="UZH2" s="134"/>
      <c r="UZI2" s="134"/>
      <c r="UZJ2" s="134"/>
      <c r="UZK2" s="134"/>
      <c r="UZL2" s="134"/>
      <c r="UZM2" s="134"/>
      <c r="UZN2" s="134"/>
      <c r="UZO2" s="134"/>
      <c r="UZP2" s="134"/>
      <c r="UZQ2" s="134"/>
      <c r="UZR2" s="134"/>
      <c r="UZS2" s="134"/>
      <c r="UZT2" s="134"/>
      <c r="UZU2" s="134"/>
      <c r="UZV2" s="134"/>
      <c r="UZW2" s="134"/>
      <c r="UZX2" s="134"/>
      <c r="UZY2" s="134"/>
      <c r="UZZ2" s="134"/>
      <c r="VAA2" s="134"/>
      <c r="VAB2" s="134"/>
      <c r="VAC2" s="134"/>
      <c r="VAD2" s="134"/>
      <c r="VAE2" s="134"/>
      <c r="VAF2" s="134"/>
      <c r="VAG2" s="134"/>
      <c r="VAH2" s="134"/>
      <c r="VAI2" s="134"/>
      <c r="VAJ2" s="134"/>
      <c r="VAK2" s="134"/>
      <c r="VAL2" s="134"/>
      <c r="VAM2" s="134"/>
      <c r="VAN2" s="134"/>
      <c r="VAO2" s="134"/>
      <c r="VAP2" s="134"/>
      <c r="VAQ2" s="134"/>
      <c r="VAR2" s="134"/>
      <c r="VAS2" s="134"/>
      <c r="VAT2" s="134"/>
      <c r="VAU2" s="134"/>
      <c r="VAV2" s="134"/>
      <c r="VAW2" s="134"/>
      <c r="VAX2" s="134"/>
      <c r="VAY2" s="134"/>
      <c r="VAZ2" s="134"/>
      <c r="VBA2" s="134"/>
      <c r="VBB2" s="134"/>
      <c r="VBC2" s="134"/>
      <c r="VBD2" s="134"/>
      <c r="VBE2" s="134"/>
      <c r="VBF2" s="134"/>
      <c r="VBG2" s="134"/>
      <c r="VBH2" s="134"/>
      <c r="VBI2" s="134"/>
      <c r="VBJ2" s="134"/>
      <c r="VBK2" s="134"/>
      <c r="VBL2" s="134"/>
      <c r="VBM2" s="134"/>
      <c r="VBN2" s="134"/>
      <c r="VBO2" s="134"/>
      <c r="VBP2" s="134"/>
      <c r="VBQ2" s="134"/>
      <c r="VBR2" s="134"/>
      <c r="VBS2" s="134"/>
      <c r="VBT2" s="134"/>
      <c r="VBU2" s="134"/>
      <c r="VBV2" s="134"/>
      <c r="VBW2" s="134"/>
      <c r="VBX2" s="134"/>
      <c r="VBY2" s="134"/>
      <c r="VBZ2" s="134"/>
      <c r="VCA2" s="134"/>
      <c r="VCB2" s="134"/>
      <c r="VCC2" s="134"/>
      <c r="VCD2" s="134"/>
      <c r="VCE2" s="134"/>
      <c r="VCF2" s="134"/>
      <c r="VCG2" s="134"/>
      <c r="VCH2" s="134"/>
      <c r="VCI2" s="134"/>
      <c r="VCJ2" s="134"/>
      <c r="VCK2" s="134"/>
      <c r="VCL2" s="134"/>
      <c r="VCM2" s="134"/>
      <c r="VCN2" s="134"/>
      <c r="VCO2" s="134"/>
      <c r="VCP2" s="134"/>
      <c r="VCQ2" s="134"/>
      <c r="VCR2" s="134"/>
      <c r="VCS2" s="134"/>
      <c r="VCT2" s="134"/>
      <c r="VCU2" s="134"/>
      <c r="VCV2" s="134"/>
      <c r="VCW2" s="134"/>
      <c r="VCX2" s="134"/>
      <c r="VCY2" s="134"/>
      <c r="VCZ2" s="134"/>
      <c r="VDA2" s="134"/>
      <c r="VDB2" s="134"/>
      <c r="VDC2" s="134"/>
      <c r="VDD2" s="134"/>
      <c r="VDE2" s="134"/>
      <c r="VDF2" s="134"/>
      <c r="VDG2" s="134"/>
      <c r="VDH2" s="134"/>
      <c r="VDI2" s="134"/>
      <c r="VDJ2" s="134"/>
      <c r="VDK2" s="134"/>
      <c r="VDL2" s="134"/>
      <c r="VDM2" s="134"/>
      <c r="VDN2" s="134"/>
      <c r="VDO2" s="134"/>
      <c r="VDP2" s="134"/>
      <c r="VDQ2" s="134"/>
      <c r="VDR2" s="134"/>
      <c r="VDS2" s="134"/>
      <c r="VDT2" s="134"/>
      <c r="VDU2" s="134"/>
      <c r="VDV2" s="134"/>
      <c r="VDW2" s="134"/>
      <c r="VDX2" s="134"/>
      <c r="VDY2" s="134"/>
      <c r="VDZ2" s="134"/>
      <c r="VEA2" s="134"/>
      <c r="VEB2" s="134"/>
      <c r="VEC2" s="134"/>
      <c r="VED2" s="134"/>
      <c r="VEE2" s="134"/>
      <c r="VEF2" s="134"/>
      <c r="VEG2" s="134"/>
      <c r="VEH2" s="134"/>
      <c r="VEI2" s="134"/>
      <c r="VEJ2" s="134"/>
      <c r="VEK2" s="134"/>
      <c r="VEL2" s="134"/>
      <c r="VEM2" s="134"/>
      <c r="VEN2" s="134"/>
      <c r="VEO2" s="134"/>
      <c r="VEP2" s="134"/>
      <c r="VEQ2" s="134"/>
      <c r="VER2" s="134"/>
      <c r="VES2" s="134"/>
      <c r="VET2" s="134"/>
      <c r="VEU2" s="134"/>
      <c r="VEV2" s="134"/>
      <c r="VEW2" s="134"/>
      <c r="VEX2" s="134"/>
      <c r="VEY2" s="134"/>
      <c r="VEZ2" s="134"/>
      <c r="VFA2" s="134"/>
      <c r="VFB2" s="134"/>
      <c r="VFC2" s="134"/>
      <c r="VFD2" s="134"/>
      <c r="VFE2" s="134"/>
      <c r="VFF2" s="134"/>
      <c r="VFG2" s="134"/>
      <c r="VFH2" s="134"/>
      <c r="VFI2" s="134"/>
      <c r="VFJ2" s="134"/>
      <c r="VFK2" s="134"/>
      <c r="VFL2" s="134"/>
      <c r="VFM2" s="134"/>
      <c r="VFN2" s="134"/>
      <c r="VFO2" s="134"/>
      <c r="VFP2" s="134"/>
      <c r="VFQ2" s="134"/>
      <c r="VFR2" s="134"/>
      <c r="VFS2" s="134"/>
      <c r="VFT2" s="134"/>
      <c r="VFU2" s="134"/>
      <c r="VFV2" s="134"/>
      <c r="VFW2" s="134"/>
      <c r="VFX2" s="134"/>
      <c r="VFY2" s="134"/>
      <c r="VFZ2" s="134"/>
      <c r="VGA2" s="134"/>
      <c r="VGB2" s="134"/>
      <c r="VGC2" s="134"/>
      <c r="VGD2" s="134"/>
      <c r="VGE2" s="134"/>
      <c r="VGF2" s="134"/>
      <c r="VGG2" s="134"/>
      <c r="VGH2" s="134"/>
      <c r="VGI2" s="134"/>
      <c r="VGJ2" s="134"/>
      <c r="VGK2" s="134"/>
      <c r="VGL2" s="134"/>
      <c r="VGM2" s="134"/>
      <c r="VGN2" s="134"/>
      <c r="VGO2" s="134"/>
      <c r="VGP2" s="134"/>
      <c r="VGQ2" s="134"/>
      <c r="VGR2" s="134"/>
      <c r="VGS2" s="134"/>
      <c r="VGT2" s="134"/>
      <c r="VGU2" s="134"/>
      <c r="VGV2" s="134"/>
      <c r="VGW2" s="134"/>
      <c r="VGX2" s="134"/>
      <c r="VGY2" s="134"/>
      <c r="VGZ2" s="134"/>
      <c r="VHA2" s="134"/>
      <c r="VHB2" s="134"/>
      <c r="VHC2" s="134"/>
      <c r="VHD2" s="134"/>
      <c r="VHE2" s="134"/>
      <c r="VHF2" s="134"/>
      <c r="VHG2" s="134"/>
      <c r="VHH2" s="134"/>
      <c r="VHI2" s="134"/>
      <c r="VHJ2" s="134"/>
      <c r="VHK2" s="134"/>
      <c r="VHL2" s="134"/>
      <c r="VHM2" s="134"/>
      <c r="VHN2" s="134"/>
      <c r="VHO2" s="134"/>
      <c r="VHP2" s="134"/>
      <c r="VHQ2" s="134"/>
      <c r="VHR2" s="134"/>
      <c r="VHS2" s="134"/>
      <c r="VHT2" s="134"/>
      <c r="VHU2" s="134"/>
      <c r="VHV2" s="134"/>
      <c r="VHW2" s="134"/>
      <c r="VHX2" s="134"/>
      <c r="VHY2" s="134"/>
      <c r="VHZ2" s="134"/>
      <c r="VIA2" s="134"/>
      <c r="VIB2" s="134"/>
      <c r="VIC2" s="134"/>
      <c r="VID2" s="134"/>
      <c r="VIE2" s="134"/>
      <c r="VIF2" s="134"/>
      <c r="VIG2" s="134"/>
      <c r="VIH2" s="134"/>
      <c r="VII2" s="134"/>
      <c r="VIJ2" s="134"/>
      <c r="VIK2" s="134"/>
      <c r="VIL2" s="134"/>
      <c r="VIM2" s="134"/>
      <c r="VIN2" s="134"/>
      <c r="VIO2" s="134"/>
      <c r="VIP2" s="134"/>
      <c r="VIQ2" s="134"/>
      <c r="VIR2" s="134"/>
      <c r="VIS2" s="134"/>
      <c r="VIT2" s="134"/>
      <c r="VIU2" s="134"/>
      <c r="VIV2" s="134"/>
      <c r="VIW2" s="134"/>
      <c r="VIX2" s="134"/>
      <c r="VIY2" s="134"/>
      <c r="VIZ2" s="134"/>
      <c r="VJA2" s="134"/>
      <c r="VJB2" s="134"/>
      <c r="VJC2" s="134"/>
      <c r="VJD2" s="134"/>
      <c r="VJE2" s="134"/>
      <c r="VJF2" s="134"/>
      <c r="VJG2" s="134"/>
      <c r="VJH2" s="134"/>
      <c r="VJI2" s="134"/>
      <c r="VJJ2" s="134"/>
      <c r="VJK2" s="134"/>
      <c r="VJL2" s="134"/>
      <c r="VJM2" s="134"/>
      <c r="VJN2" s="134"/>
      <c r="VJO2" s="134"/>
      <c r="VJP2" s="134"/>
      <c r="VJQ2" s="134"/>
      <c r="VJR2" s="134"/>
      <c r="VJS2" s="134"/>
      <c r="VJT2" s="134"/>
      <c r="VJU2" s="134"/>
      <c r="VJV2" s="134"/>
      <c r="VJW2" s="134"/>
      <c r="VJX2" s="134"/>
      <c r="VJY2" s="134"/>
      <c r="VJZ2" s="134"/>
      <c r="VKA2" s="134"/>
      <c r="VKB2" s="134"/>
      <c r="VKC2" s="134"/>
      <c r="VKD2" s="134"/>
      <c r="VKE2" s="134"/>
      <c r="VKF2" s="134"/>
      <c r="VKG2" s="134"/>
      <c r="VKH2" s="134"/>
      <c r="VKI2" s="134"/>
      <c r="VKJ2" s="134"/>
      <c r="VKK2" s="134"/>
      <c r="VKL2" s="134"/>
      <c r="VKM2" s="134"/>
      <c r="VKN2" s="134"/>
      <c r="VKO2" s="134"/>
      <c r="VKP2" s="134"/>
      <c r="VKQ2" s="134"/>
      <c r="VKR2" s="134"/>
      <c r="VKS2" s="134"/>
      <c r="VKT2" s="134"/>
      <c r="VKU2" s="134"/>
      <c r="VKV2" s="134"/>
      <c r="VKW2" s="134"/>
      <c r="VKX2" s="134"/>
      <c r="VKY2" s="134"/>
      <c r="VKZ2" s="134"/>
      <c r="VLA2" s="134"/>
      <c r="VLB2" s="134"/>
      <c r="VLC2" s="134"/>
      <c r="VLD2" s="134"/>
      <c r="VLE2" s="134"/>
      <c r="VLF2" s="134"/>
      <c r="VLG2" s="134"/>
      <c r="VLH2" s="134"/>
      <c r="VLI2" s="134"/>
      <c r="VLJ2" s="134"/>
      <c r="VLK2" s="134"/>
      <c r="VLL2" s="134"/>
      <c r="VLM2" s="134"/>
      <c r="VLN2" s="134"/>
      <c r="VLO2" s="134"/>
      <c r="VLP2" s="134"/>
      <c r="VLQ2" s="134"/>
      <c r="VLR2" s="134"/>
      <c r="VLS2" s="134"/>
      <c r="VLT2" s="134"/>
      <c r="VLU2" s="134"/>
      <c r="VLV2" s="134"/>
      <c r="VLW2" s="134"/>
      <c r="VLX2" s="134"/>
      <c r="VLY2" s="134"/>
      <c r="VLZ2" s="134"/>
      <c r="VMA2" s="134"/>
      <c r="VMB2" s="134"/>
      <c r="VMC2" s="134"/>
      <c r="VMD2" s="134"/>
      <c r="VME2" s="134"/>
      <c r="VMF2" s="134"/>
      <c r="VMG2" s="134"/>
      <c r="VMH2" s="134"/>
      <c r="VMI2" s="134"/>
      <c r="VMJ2" s="134"/>
      <c r="VMK2" s="134"/>
      <c r="VML2" s="134"/>
      <c r="VMM2" s="134"/>
      <c r="VMN2" s="134"/>
      <c r="VMO2" s="134"/>
      <c r="VMP2" s="134"/>
      <c r="VMQ2" s="134"/>
      <c r="VMR2" s="134"/>
      <c r="VMS2" s="134"/>
      <c r="VMT2" s="134"/>
      <c r="VMU2" s="134"/>
      <c r="VMV2" s="134"/>
      <c r="VMW2" s="134"/>
      <c r="VMX2" s="134"/>
      <c r="VMY2" s="134"/>
      <c r="VMZ2" s="134"/>
      <c r="VNA2" s="134"/>
      <c r="VNB2" s="134"/>
      <c r="VNC2" s="134"/>
      <c r="VND2" s="134"/>
      <c r="VNE2" s="134"/>
      <c r="VNF2" s="134"/>
      <c r="VNG2" s="134"/>
      <c r="VNH2" s="134"/>
      <c r="VNI2" s="134"/>
      <c r="VNJ2" s="134"/>
      <c r="VNK2" s="134"/>
      <c r="VNL2" s="134"/>
      <c r="VNM2" s="134"/>
      <c r="VNN2" s="134"/>
      <c r="VNO2" s="134"/>
      <c r="VNP2" s="134"/>
      <c r="VNQ2" s="134"/>
      <c r="VNR2" s="134"/>
      <c r="VNS2" s="134"/>
      <c r="VNT2" s="134"/>
      <c r="VNU2" s="134"/>
      <c r="VNV2" s="134"/>
      <c r="VNW2" s="134"/>
      <c r="VNX2" s="134"/>
      <c r="VNY2" s="134"/>
      <c r="VNZ2" s="134"/>
      <c r="VOA2" s="134"/>
      <c r="VOB2" s="134"/>
      <c r="VOC2" s="134"/>
      <c r="VOD2" s="134"/>
      <c r="VOE2" s="134"/>
      <c r="VOF2" s="134"/>
      <c r="VOG2" s="134"/>
      <c r="VOH2" s="134"/>
      <c r="VOI2" s="134"/>
      <c r="VOJ2" s="134"/>
      <c r="VOK2" s="134"/>
      <c r="VOL2" s="134"/>
      <c r="VOM2" s="134"/>
      <c r="VON2" s="134"/>
      <c r="VOO2" s="134"/>
      <c r="VOP2" s="134"/>
      <c r="VOQ2" s="134"/>
      <c r="VOR2" s="134"/>
      <c r="VOS2" s="134"/>
      <c r="VOT2" s="134"/>
      <c r="VOU2" s="134"/>
      <c r="VOV2" s="134"/>
      <c r="VOW2" s="134"/>
      <c r="VOX2" s="134"/>
      <c r="VOY2" s="134"/>
      <c r="VOZ2" s="134"/>
      <c r="VPA2" s="134"/>
      <c r="VPB2" s="134"/>
      <c r="VPC2" s="134"/>
      <c r="VPD2" s="134"/>
      <c r="VPE2" s="134"/>
      <c r="VPF2" s="134"/>
      <c r="VPG2" s="134"/>
      <c r="VPH2" s="134"/>
      <c r="VPI2" s="134"/>
      <c r="VPJ2" s="134"/>
      <c r="VPK2" s="134"/>
      <c r="VPL2" s="134"/>
      <c r="VPM2" s="134"/>
      <c r="VPN2" s="134"/>
      <c r="VPO2" s="134"/>
      <c r="VPP2" s="134"/>
      <c r="VPQ2" s="134"/>
      <c r="VPR2" s="134"/>
      <c r="VPS2" s="134"/>
      <c r="VPT2" s="134"/>
      <c r="VPU2" s="134"/>
      <c r="VPV2" s="134"/>
      <c r="VPW2" s="134"/>
      <c r="VPX2" s="134"/>
      <c r="VPY2" s="134"/>
      <c r="VPZ2" s="134"/>
      <c r="VQA2" s="134"/>
      <c r="VQB2" s="134"/>
      <c r="VQC2" s="134"/>
      <c r="VQD2" s="134"/>
      <c r="VQE2" s="134"/>
      <c r="VQF2" s="134"/>
      <c r="VQG2" s="134"/>
      <c r="VQH2" s="134"/>
      <c r="VQI2" s="134"/>
      <c r="VQJ2" s="134"/>
      <c r="VQK2" s="134"/>
      <c r="VQL2" s="134"/>
      <c r="VQM2" s="134"/>
      <c r="VQN2" s="134"/>
      <c r="VQO2" s="134"/>
      <c r="VQP2" s="134"/>
      <c r="VQQ2" s="134"/>
      <c r="VQR2" s="134"/>
      <c r="VQS2" s="134"/>
      <c r="VQT2" s="134"/>
      <c r="VQU2" s="134"/>
      <c r="VQV2" s="134"/>
      <c r="VQW2" s="134"/>
      <c r="VQX2" s="134"/>
      <c r="VQY2" s="134"/>
      <c r="VQZ2" s="134"/>
      <c r="VRA2" s="134"/>
      <c r="VRB2" s="134"/>
      <c r="VRC2" s="134"/>
      <c r="VRD2" s="134"/>
      <c r="VRE2" s="134"/>
      <c r="VRF2" s="134"/>
      <c r="VRG2" s="134"/>
      <c r="VRH2" s="134"/>
      <c r="VRI2" s="134"/>
      <c r="VRJ2" s="134"/>
      <c r="VRK2" s="134"/>
      <c r="VRL2" s="134"/>
      <c r="VRM2" s="134"/>
      <c r="VRN2" s="134"/>
      <c r="VRO2" s="134"/>
      <c r="VRP2" s="134"/>
      <c r="VRQ2" s="134"/>
      <c r="VRR2" s="134"/>
      <c r="VRS2" s="134"/>
      <c r="VRT2" s="134"/>
      <c r="VRU2" s="134"/>
      <c r="VRV2" s="134"/>
      <c r="VRW2" s="134"/>
      <c r="VRX2" s="134"/>
      <c r="VRY2" s="134"/>
      <c r="VRZ2" s="134"/>
      <c r="VSA2" s="134"/>
      <c r="VSB2" s="134"/>
      <c r="VSC2" s="134"/>
      <c r="VSD2" s="134"/>
      <c r="VSE2" s="134"/>
      <c r="VSF2" s="134"/>
      <c r="VSG2" s="134"/>
      <c r="VSH2" s="134"/>
      <c r="VSI2" s="134"/>
      <c r="VSJ2" s="134"/>
      <c r="VSK2" s="134"/>
      <c r="VSL2" s="134"/>
      <c r="VSM2" s="134"/>
      <c r="VSN2" s="134"/>
      <c r="VSO2" s="134"/>
      <c r="VSP2" s="134"/>
      <c r="VSQ2" s="134"/>
      <c r="VSR2" s="134"/>
      <c r="VSS2" s="134"/>
      <c r="VST2" s="134"/>
      <c r="VSU2" s="134"/>
      <c r="VSV2" s="134"/>
      <c r="VSW2" s="134"/>
      <c r="VSX2" s="134"/>
      <c r="VSY2" s="134"/>
      <c r="VSZ2" s="134"/>
      <c r="VTA2" s="134"/>
      <c r="VTB2" s="134"/>
      <c r="VTC2" s="134"/>
      <c r="VTD2" s="134"/>
      <c r="VTE2" s="134"/>
      <c r="VTF2" s="134"/>
      <c r="VTG2" s="134"/>
      <c r="VTH2" s="134"/>
      <c r="VTI2" s="134"/>
      <c r="VTJ2" s="134"/>
      <c r="VTK2" s="134"/>
      <c r="VTL2" s="134"/>
      <c r="VTM2" s="134"/>
      <c r="VTN2" s="134"/>
      <c r="VTO2" s="134"/>
      <c r="VTP2" s="134"/>
      <c r="VTQ2" s="134"/>
      <c r="VTR2" s="134"/>
      <c r="VTS2" s="134"/>
      <c r="VTT2" s="134"/>
      <c r="VTU2" s="134"/>
      <c r="VTV2" s="134"/>
      <c r="VTW2" s="134"/>
      <c r="VTX2" s="134"/>
      <c r="VTY2" s="134"/>
      <c r="VTZ2" s="134"/>
      <c r="VUA2" s="134"/>
      <c r="VUB2" s="134"/>
      <c r="VUC2" s="134"/>
      <c r="VUD2" s="134"/>
      <c r="VUE2" s="134"/>
      <c r="VUF2" s="134"/>
      <c r="VUG2" s="134"/>
      <c r="VUH2" s="134"/>
      <c r="VUI2" s="134"/>
      <c r="VUJ2" s="134"/>
      <c r="VUK2" s="134"/>
      <c r="VUL2" s="134"/>
      <c r="VUM2" s="134"/>
      <c r="VUN2" s="134"/>
      <c r="VUO2" s="134"/>
      <c r="VUP2" s="134"/>
      <c r="VUQ2" s="134"/>
      <c r="VUR2" s="134"/>
      <c r="VUS2" s="134"/>
      <c r="VUT2" s="134"/>
      <c r="VUU2" s="134"/>
      <c r="VUV2" s="134"/>
      <c r="VUW2" s="134"/>
      <c r="VUX2" s="134"/>
      <c r="VUY2" s="134"/>
      <c r="VUZ2" s="134"/>
      <c r="VVA2" s="134"/>
      <c r="VVB2" s="134"/>
      <c r="VVC2" s="134"/>
      <c r="VVD2" s="134"/>
      <c r="VVE2" s="134"/>
      <c r="VVF2" s="134"/>
      <c r="VVG2" s="134"/>
      <c r="VVH2" s="134"/>
      <c r="VVI2" s="134"/>
      <c r="VVJ2" s="134"/>
      <c r="VVK2" s="134"/>
      <c r="VVL2" s="134"/>
      <c r="VVM2" s="134"/>
      <c r="VVN2" s="134"/>
      <c r="VVO2" s="134"/>
      <c r="VVP2" s="134"/>
      <c r="VVQ2" s="134"/>
      <c r="VVR2" s="134"/>
      <c r="VVS2" s="134"/>
      <c r="VVT2" s="134"/>
      <c r="VVU2" s="134"/>
      <c r="VVV2" s="134"/>
      <c r="VVW2" s="134"/>
      <c r="VVX2" s="134"/>
      <c r="VVY2" s="134"/>
      <c r="VVZ2" s="134"/>
      <c r="VWA2" s="134"/>
      <c r="VWB2" s="134"/>
      <c r="VWC2" s="134"/>
      <c r="VWD2" s="134"/>
      <c r="VWE2" s="134"/>
      <c r="VWF2" s="134"/>
      <c r="VWG2" s="134"/>
      <c r="VWH2" s="134"/>
      <c r="VWI2" s="134"/>
      <c r="VWJ2" s="134"/>
      <c r="VWK2" s="134"/>
      <c r="VWL2" s="134"/>
      <c r="VWM2" s="134"/>
      <c r="VWN2" s="134"/>
      <c r="VWO2" s="134"/>
      <c r="VWP2" s="134"/>
      <c r="VWQ2" s="134"/>
      <c r="VWR2" s="134"/>
      <c r="VWS2" s="134"/>
      <c r="VWT2" s="134"/>
      <c r="VWU2" s="134"/>
      <c r="VWV2" s="134"/>
      <c r="VWW2" s="134"/>
      <c r="VWX2" s="134"/>
      <c r="VWY2" s="134"/>
      <c r="VWZ2" s="134"/>
      <c r="VXA2" s="134"/>
      <c r="VXB2" s="134"/>
      <c r="VXC2" s="134"/>
      <c r="VXD2" s="134"/>
      <c r="VXE2" s="134"/>
      <c r="VXF2" s="134"/>
      <c r="VXG2" s="134"/>
      <c r="VXH2" s="134"/>
      <c r="VXI2" s="134"/>
      <c r="VXJ2" s="134"/>
      <c r="VXK2" s="134"/>
      <c r="VXL2" s="134"/>
      <c r="VXM2" s="134"/>
      <c r="VXN2" s="134"/>
      <c r="VXO2" s="134"/>
      <c r="VXP2" s="134"/>
      <c r="VXQ2" s="134"/>
      <c r="VXR2" s="134"/>
      <c r="VXS2" s="134"/>
      <c r="VXT2" s="134"/>
      <c r="VXU2" s="134"/>
      <c r="VXV2" s="134"/>
      <c r="VXW2" s="134"/>
      <c r="VXX2" s="134"/>
      <c r="VXY2" s="134"/>
      <c r="VXZ2" s="134"/>
      <c r="VYA2" s="134"/>
      <c r="VYB2" s="134"/>
      <c r="VYC2" s="134"/>
      <c r="VYD2" s="134"/>
      <c r="VYE2" s="134"/>
      <c r="VYF2" s="134"/>
      <c r="VYG2" s="134"/>
      <c r="VYH2" s="134"/>
      <c r="VYI2" s="134"/>
      <c r="VYJ2" s="134"/>
      <c r="VYK2" s="134"/>
      <c r="VYL2" s="134"/>
      <c r="VYM2" s="134"/>
      <c r="VYN2" s="134"/>
      <c r="VYO2" s="134"/>
      <c r="VYP2" s="134"/>
      <c r="VYQ2" s="134"/>
      <c r="VYR2" s="134"/>
      <c r="VYS2" s="134"/>
      <c r="VYT2" s="134"/>
      <c r="VYU2" s="134"/>
      <c r="VYV2" s="134"/>
      <c r="VYW2" s="134"/>
      <c r="VYX2" s="134"/>
      <c r="VYY2" s="134"/>
      <c r="VYZ2" s="134"/>
      <c r="VZA2" s="134"/>
      <c r="VZB2" s="134"/>
      <c r="VZC2" s="134"/>
      <c r="VZD2" s="134"/>
      <c r="VZE2" s="134"/>
      <c r="VZF2" s="134"/>
      <c r="VZG2" s="134"/>
      <c r="VZH2" s="134"/>
      <c r="VZI2" s="134"/>
      <c r="VZJ2" s="134"/>
      <c r="VZK2" s="134"/>
      <c r="VZL2" s="134"/>
      <c r="VZM2" s="134"/>
      <c r="VZN2" s="134"/>
      <c r="VZO2" s="134"/>
      <c r="VZP2" s="134"/>
      <c r="VZQ2" s="134"/>
      <c r="VZR2" s="134"/>
      <c r="VZS2" s="134"/>
      <c r="VZT2" s="134"/>
      <c r="VZU2" s="134"/>
      <c r="VZV2" s="134"/>
      <c r="VZW2" s="134"/>
      <c r="VZX2" s="134"/>
      <c r="VZY2" s="134"/>
      <c r="VZZ2" s="134"/>
      <c r="WAA2" s="134"/>
      <c r="WAB2" s="134"/>
      <c r="WAC2" s="134"/>
      <c r="WAD2" s="134"/>
      <c r="WAE2" s="134"/>
      <c r="WAF2" s="134"/>
      <c r="WAG2" s="134"/>
      <c r="WAH2" s="134"/>
      <c r="WAI2" s="134"/>
      <c r="WAJ2" s="134"/>
      <c r="WAK2" s="134"/>
      <c r="WAL2" s="134"/>
      <c r="WAM2" s="134"/>
      <c r="WAN2" s="134"/>
      <c r="WAO2" s="134"/>
      <c r="WAP2" s="134"/>
      <c r="WAQ2" s="134"/>
      <c r="WAR2" s="134"/>
      <c r="WAS2" s="134"/>
      <c r="WAT2" s="134"/>
      <c r="WAU2" s="134"/>
      <c r="WAV2" s="134"/>
      <c r="WAW2" s="134"/>
      <c r="WAX2" s="134"/>
      <c r="WAY2" s="134"/>
      <c r="WAZ2" s="134"/>
      <c r="WBA2" s="134"/>
      <c r="WBB2" s="134"/>
      <c r="WBC2" s="134"/>
      <c r="WBD2" s="134"/>
      <c r="WBE2" s="134"/>
      <c r="WBF2" s="134"/>
      <c r="WBG2" s="134"/>
      <c r="WBH2" s="134"/>
      <c r="WBI2" s="134"/>
      <c r="WBJ2" s="134"/>
      <c r="WBK2" s="134"/>
      <c r="WBL2" s="134"/>
      <c r="WBM2" s="134"/>
      <c r="WBN2" s="134"/>
      <c r="WBO2" s="134"/>
      <c r="WBP2" s="134"/>
      <c r="WBQ2" s="134"/>
      <c r="WBR2" s="134"/>
      <c r="WBS2" s="134"/>
      <c r="WBT2" s="134"/>
      <c r="WBU2" s="134"/>
      <c r="WBV2" s="134"/>
      <c r="WBW2" s="134"/>
      <c r="WBX2" s="134"/>
      <c r="WBY2" s="134"/>
      <c r="WBZ2" s="134"/>
      <c r="WCA2" s="134"/>
      <c r="WCB2" s="134"/>
      <c r="WCC2" s="134"/>
      <c r="WCD2" s="134"/>
      <c r="WCE2" s="134"/>
      <c r="WCF2" s="134"/>
      <c r="WCG2" s="134"/>
      <c r="WCH2" s="134"/>
      <c r="WCI2" s="134"/>
      <c r="WCJ2" s="134"/>
      <c r="WCK2" s="134"/>
      <c r="WCL2" s="134"/>
      <c r="WCM2" s="134"/>
      <c r="WCN2" s="134"/>
      <c r="WCO2" s="134"/>
      <c r="WCP2" s="134"/>
      <c r="WCQ2" s="134"/>
      <c r="WCR2" s="134"/>
      <c r="WCS2" s="134"/>
      <c r="WCT2" s="134"/>
      <c r="WCU2" s="134"/>
      <c r="WCV2" s="134"/>
      <c r="WCW2" s="134"/>
      <c r="WCX2" s="134"/>
      <c r="WCY2" s="134"/>
      <c r="WCZ2" s="134"/>
      <c r="WDA2" s="134"/>
      <c r="WDB2" s="134"/>
      <c r="WDC2" s="134"/>
      <c r="WDD2" s="134"/>
      <c r="WDE2" s="134"/>
      <c r="WDF2" s="134"/>
      <c r="WDG2" s="134"/>
      <c r="WDH2" s="134"/>
      <c r="WDI2" s="134"/>
      <c r="WDJ2" s="134"/>
      <c r="WDK2" s="134"/>
      <c r="WDL2" s="134"/>
      <c r="WDM2" s="134"/>
      <c r="WDN2" s="134"/>
      <c r="WDO2" s="134"/>
      <c r="WDP2" s="134"/>
      <c r="WDQ2" s="134"/>
      <c r="WDR2" s="134"/>
      <c r="WDS2" s="134"/>
      <c r="WDT2" s="134"/>
      <c r="WDU2" s="134"/>
      <c r="WDV2" s="134"/>
      <c r="WDW2" s="134"/>
      <c r="WDX2" s="134"/>
      <c r="WDY2" s="134"/>
      <c r="WDZ2" s="134"/>
      <c r="WEA2" s="134"/>
      <c r="WEB2" s="134"/>
      <c r="WEC2" s="134"/>
      <c r="WED2" s="134"/>
      <c r="WEE2" s="134"/>
      <c r="WEF2" s="134"/>
      <c r="WEG2" s="134"/>
      <c r="WEH2" s="134"/>
      <c r="WEI2" s="134"/>
      <c r="WEJ2" s="134"/>
      <c r="WEK2" s="134"/>
      <c r="WEL2" s="134"/>
      <c r="WEM2" s="134"/>
      <c r="WEN2" s="134"/>
      <c r="WEO2" s="134"/>
      <c r="WEP2" s="134"/>
      <c r="WEQ2" s="134"/>
      <c r="WER2" s="134"/>
      <c r="WES2" s="134"/>
      <c r="WET2" s="134"/>
      <c r="WEU2" s="134"/>
      <c r="WEV2" s="134"/>
      <c r="WEW2" s="134"/>
      <c r="WEX2" s="134"/>
      <c r="WEY2" s="134"/>
      <c r="WEZ2" s="134"/>
      <c r="WFA2" s="134"/>
      <c r="WFB2" s="134"/>
      <c r="WFC2" s="134"/>
      <c r="WFD2" s="134"/>
      <c r="WFE2" s="134"/>
      <c r="WFF2" s="134"/>
      <c r="WFG2" s="134"/>
      <c r="WFH2" s="134"/>
      <c r="WFI2" s="134"/>
      <c r="WFJ2" s="134"/>
      <c r="WFK2" s="134"/>
      <c r="WFL2" s="134"/>
      <c r="WFM2" s="134"/>
      <c r="WFN2" s="134"/>
      <c r="WFO2" s="134"/>
      <c r="WFP2" s="134"/>
      <c r="WFQ2" s="134"/>
      <c r="WFR2" s="134"/>
      <c r="WFS2" s="134"/>
      <c r="WFT2" s="134"/>
      <c r="WFU2" s="134"/>
      <c r="WFV2" s="134"/>
      <c r="WFW2" s="134"/>
      <c r="WFX2" s="134"/>
      <c r="WFY2" s="134"/>
      <c r="WFZ2" s="134"/>
      <c r="WGA2" s="134"/>
      <c r="WGB2" s="134"/>
      <c r="WGC2" s="134"/>
      <c r="WGD2" s="134"/>
      <c r="WGE2" s="134"/>
      <c r="WGF2" s="134"/>
      <c r="WGG2" s="134"/>
      <c r="WGH2" s="134"/>
      <c r="WGI2" s="134"/>
      <c r="WGJ2" s="134"/>
      <c r="WGK2" s="134"/>
      <c r="WGL2" s="134"/>
      <c r="WGM2" s="134"/>
      <c r="WGN2" s="134"/>
      <c r="WGO2" s="134"/>
      <c r="WGP2" s="134"/>
      <c r="WGQ2" s="134"/>
      <c r="WGR2" s="134"/>
      <c r="WGS2" s="134"/>
      <c r="WGT2" s="134"/>
      <c r="WGU2" s="134"/>
      <c r="WGV2" s="134"/>
      <c r="WGW2" s="134"/>
      <c r="WGX2" s="134"/>
      <c r="WGY2" s="134"/>
      <c r="WGZ2" s="134"/>
      <c r="WHA2" s="134"/>
      <c r="WHB2" s="134"/>
      <c r="WHC2" s="134"/>
      <c r="WHD2" s="134"/>
      <c r="WHE2" s="134"/>
      <c r="WHF2" s="134"/>
      <c r="WHG2" s="134"/>
      <c r="WHH2" s="134"/>
      <c r="WHI2" s="134"/>
      <c r="WHJ2" s="134"/>
      <c r="WHK2" s="134"/>
      <c r="WHL2" s="134"/>
      <c r="WHM2" s="134"/>
      <c r="WHN2" s="134"/>
      <c r="WHO2" s="134"/>
      <c r="WHP2" s="134"/>
      <c r="WHQ2" s="134"/>
      <c r="WHR2" s="134"/>
      <c r="WHS2" s="134"/>
      <c r="WHT2" s="134"/>
      <c r="WHU2" s="134"/>
      <c r="WHV2" s="134"/>
      <c r="WHW2" s="134"/>
      <c r="WHX2" s="134"/>
      <c r="WHY2" s="134"/>
      <c r="WHZ2" s="134"/>
      <c r="WIA2" s="134"/>
      <c r="WIB2" s="134"/>
      <c r="WIC2" s="134"/>
      <c r="WID2" s="134"/>
      <c r="WIE2" s="134"/>
      <c r="WIF2" s="134"/>
      <c r="WIG2" s="134"/>
      <c r="WIH2" s="134"/>
      <c r="WII2" s="134"/>
      <c r="WIJ2" s="134"/>
      <c r="WIK2" s="134"/>
      <c r="WIL2" s="134"/>
      <c r="WIM2" s="134"/>
      <c r="WIN2" s="134"/>
      <c r="WIO2" s="134"/>
      <c r="WIP2" s="134"/>
      <c r="WIQ2" s="134"/>
      <c r="WIR2" s="134"/>
      <c r="WIS2" s="134"/>
      <c r="WIT2" s="134"/>
      <c r="WIU2" s="134"/>
      <c r="WIV2" s="134"/>
      <c r="WIW2" s="134"/>
      <c r="WIX2" s="134"/>
      <c r="WIY2" s="134"/>
      <c r="WIZ2" s="134"/>
      <c r="WJA2" s="134"/>
      <c r="WJB2" s="134"/>
      <c r="WJC2" s="134"/>
      <c r="WJD2" s="134"/>
      <c r="WJE2" s="134"/>
      <c r="WJF2" s="134"/>
      <c r="WJG2" s="134"/>
      <c r="WJH2" s="134"/>
      <c r="WJI2" s="134"/>
      <c r="WJJ2" s="134"/>
      <c r="WJK2" s="134"/>
      <c r="WJL2" s="134"/>
      <c r="WJM2" s="134"/>
      <c r="WJN2" s="134"/>
      <c r="WJO2" s="134"/>
      <c r="WJP2" s="134"/>
      <c r="WJQ2" s="134"/>
      <c r="WJR2" s="134"/>
      <c r="WJS2" s="134"/>
      <c r="WJT2" s="134"/>
      <c r="WJU2" s="134"/>
      <c r="WJV2" s="134"/>
      <c r="WJW2" s="134"/>
      <c r="WJX2" s="134"/>
      <c r="WJY2" s="134"/>
      <c r="WJZ2" s="134"/>
      <c r="WKA2" s="134"/>
      <c r="WKB2" s="134"/>
      <c r="WKC2" s="134"/>
      <c r="WKD2" s="134"/>
      <c r="WKE2" s="134"/>
      <c r="WKF2" s="134"/>
      <c r="WKG2" s="134"/>
      <c r="WKH2" s="134"/>
      <c r="WKI2" s="134"/>
      <c r="WKJ2" s="134"/>
      <c r="WKK2" s="134"/>
      <c r="WKL2" s="134"/>
      <c r="WKM2" s="134"/>
      <c r="WKN2" s="134"/>
      <c r="WKO2" s="134"/>
      <c r="WKP2" s="134"/>
      <c r="WKQ2" s="134"/>
      <c r="WKR2" s="134"/>
      <c r="WKS2" s="134"/>
      <c r="WKT2" s="134"/>
      <c r="WKU2" s="134"/>
      <c r="WKV2" s="134"/>
      <c r="WKW2" s="134"/>
      <c r="WKX2" s="134"/>
      <c r="WKY2" s="134"/>
      <c r="WKZ2" s="134"/>
      <c r="WLA2" s="134"/>
      <c r="WLB2" s="134"/>
      <c r="WLC2" s="134"/>
      <c r="WLD2" s="134"/>
      <c r="WLE2" s="134"/>
      <c r="WLF2" s="134"/>
      <c r="WLG2" s="134"/>
      <c r="WLH2" s="134"/>
      <c r="WLI2" s="134"/>
      <c r="WLJ2" s="134"/>
      <c r="WLK2" s="134"/>
      <c r="WLL2" s="134"/>
      <c r="WLM2" s="134"/>
      <c r="WLN2" s="134"/>
      <c r="WLO2" s="134"/>
      <c r="WLP2" s="134"/>
      <c r="WLQ2" s="134"/>
      <c r="WLR2" s="134"/>
      <c r="WLS2" s="134"/>
      <c r="WLT2" s="134"/>
      <c r="WLU2" s="134"/>
      <c r="WLV2" s="134"/>
      <c r="WLW2" s="134"/>
      <c r="WLX2" s="134"/>
      <c r="WLY2" s="134"/>
      <c r="WLZ2" s="134"/>
      <c r="WMA2" s="134"/>
      <c r="WMB2" s="134"/>
      <c r="WMC2" s="134"/>
      <c r="WMD2" s="134"/>
      <c r="WME2" s="134"/>
      <c r="WMF2" s="134"/>
      <c r="WMG2" s="134"/>
      <c r="WMH2" s="134"/>
      <c r="WMI2" s="134"/>
      <c r="WMJ2" s="134"/>
      <c r="WMK2" s="134"/>
      <c r="WML2" s="134"/>
      <c r="WMM2" s="134"/>
      <c r="WMN2" s="134"/>
      <c r="WMO2" s="134"/>
      <c r="WMP2" s="134"/>
      <c r="WMQ2" s="134"/>
      <c r="WMR2" s="134"/>
      <c r="WMS2" s="134"/>
      <c r="WMT2" s="134"/>
      <c r="WMU2" s="134"/>
      <c r="WMV2" s="134"/>
      <c r="WMW2" s="134"/>
      <c r="WMX2" s="134"/>
      <c r="WMY2" s="134"/>
      <c r="WMZ2" s="134"/>
      <c r="WNA2" s="134"/>
      <c r="WNB2" s="134"/>
      <c r="WNC2" s="134"/>
      <c r="WND2" s="134"/>
      <c r="WNE2" s="134"/>
      <c r="WNF2" s="134"/>
      <c r="WNG2" s="134"/>
      <c r="WNH2" s="134"/>
      <c r="WNI2" s="134"/>
      <c r="WNJ2" s="134"/>
      <c r="WNK2" s="134"/>
      <c r="WNL2" s="134"/>
      <c r="WNM2" s="134"/>
      <c r="WNN2" s="134"/>
      <c r="WNO2" s="134"/>
      <c r="WNP2" s="134"/>
      <c r="WNQ2" s="134"/>
      <c r="WNR2" s="134"/>
      <c r="WNS2" s="134"/>
      <c r="WNT2" s="134"/>
      <c r="WNU2" s="134"/>
      <c r="WNV2" s="134"/>
      <c r="WNW2" s="134"/>
      <c r="WNX2" s="134"/>
      <c r="WNY2" s="134"/>
      <c r="WNZ2" s="134"/>
      <c r="WOA2" s="134"/>
      <c r="WOB2" s="134"/>
      <c r="WOC2" s="134"/>
      <c r="WOD2" s="134"/>
      <c r="WOE2" s="134"/>
      <c r="WOF2" s="134"/>
      <c r="WOG2" s="134"/>
      <c r="WOH2" s="134"/>
      <c r="WOI2" s="134"/>
      <c r="WOJ2" s="134"/>
      <c r="WOK2" s="134"/>
      <c r="WOL2" s="134"/>
      <c r="WOM2" s="134"/>
      <c r="WON2" s="134"/>
      <c r="WOO2" s="134"/>
      <c r="WOP2" s="134"/>
      <c r="WOQ2" s="134"/>
      <c r="WOR2" s="134"/>
      <c r="WOS2" s="134"/>
      <c r="WOT2" s="134"/>
      <c r="WOU2" s="134"/>
      <c r="WOV2" s="134"/>
      <c r="WOW2" s="134"/>
      <c r="WOX2" s="134"/>
      <c r="WOY2" s="134"/>
      <c r="WOZ2" s="134"/>
      <c r="WPA2" s="134"/>
      <c r="WPB2" s="134"/>
      <c r="WPC2" s="134"/>
      <c r="WPD2" s="134"/>
      <c r="WPE2" s="134"/>
      <c r="WPF2" s="134"/>
      <c r="WPG2" s="134"/>
      <c r="WPH2" s="134"/>
      <c r="WPI2" s="134"/>
      <c r="WPJ2" s="134"/>
      <c r="WPK2" s="134"/>
      <c r="WPL2" s="134"/>
      <c r="WPM2" s="134"/>
      <c r="WPN2" s="134"/>
      <c r="WPO2" s="134"/>
      <c r="WPP2" s="134"/>
      <c r="WPQ2" s="134"/>
      <c r="WPR2" s="134"/>
      <c r="WPS2" s="134"/>
      <c r="WPT2" s="134"/>
      <c r="WPU2" s="134"/>
      <c r="WPV2" s="134"/>
      <c r="WPW2" s="134"/>
      <c r="WPX2" s="134"/>
      <c r="WPY2" s="134"/>
      <c r="WPZ2" s="134"/>
      <c r="WQA2" s="134"/>
      <c r="WQB2" s="134"/>
      <c r="WQC2" s="134"/>
      <c r="WQD2" s="134"/>
      <c r="WQE2" s="134"/>
      <c r="WQF2" s="134"/>
      <c r="WQG2" s="134"/>
      <c r="WQH2" s="134"/>
      <c r="WQI2" s="134"/>
      <c r="WQJ2" s="134"/>
      <c r="WQK2" s="134"/>
      <c r="WQL2" s="134"/>
      <c r="WQM2" s="134"/>
      <c r="WQN2" s="134"/>
      <c r="WQO2" s="134"/>
      <c r="WQP2" s="134"/>
      <c r="WQQ2" s="134"/>
      <c r="WQR2" s="134"/>
      <c r="WQS2" s="134"/>
      <c r="WQT2" s="134"/>
      <c r="WQU2" s="134"/>
      <c r="WQV2" s="134"/>
      <c r="WQW2" s="134"/>
      <c r="WQX2" s="134"/>
      <c r="WQY2" s="134"/>
      <c r="WQZ2" s="134"/>
      <c r="WRA2" s="134"/>
      <c r="WRB2" s="134"/>
      <c r="WRC2" s="134"/>
      <c r="WRD2" s="134"/>
      <c r="WRE2" s="134"/>
      <c r="WRF2" s="134"/>
      <c r="WRG2" s="134"/>
      <c r="WRH2" s="134"/>
      <c r="WRI2" s="134"/>
      <c r="WRJ2" s="134"/>
      <c r="WRK2" s="134"/>
      <c r="WRL2" s="134"/>
      <c r="WRM2" s="134"/>
      <c r="WRN2" s="134"/>
      <c r="WRO2" s="134"/>
      <c r="WRP2" s="134"/>
      <c r="WRQ2" s="134"/>
      <c r="WRR2" s="134"/>
      <c r="WRS2" s="134"/>
      <c r="WRT2" s="134"/>
      <c r="WRU2" s="134"/>
      <c r="WRV2" s="134"/>
      <c r="WRW2" s="134"/>
      <c r="WRX2" s="134"/>
      <c r="WRY2" s="134"/>
      <c r="WRZ2" s="134"/>
      <c r="WSA2" s="134"/>
      <c r="WSB2" s="134"/>
      <c r="WSC2" s="134"/>
      <c r="WSD2" s="134"/>
      <c r="WSE2" s="134"/>
      <c r="WSF2" s="134"/>
      <c r="WSG2" s="134"/>
      <c r="WSH2" s="134"/>
      <c r="WSI2" s="134"/>
      <c r="WSJ2" s="134"/>
      <c r="WSK2" s="134"/>
      <c r="WSL2" s="134"/>
      <c r="WSM2" s="134"/>
      <c r="WSN2" s="134"/>
      <c r="WSO2" s="134"/>
      <c r="WSP2" s="134"/>
      <c r="WSQ2" s="134"/>
      <c r="WSR2" s="134"/>
      <c r="WSS2" s="134"/>
      <c r="WST2" s="134"/>
      <c r="WSU2" s="134"/>
      <c r="WSV2" s="134"/>
      <c r="WSW2" s="134"/>
      <c r="WSX2" s="134"/>
      <c r="WSY2" s="134"/>
      <c r="WSZ2" s="134"/>
      <c r="WTA2" s="134"/>
      <c r="WTB2" s="134"/>
      <c r="WTC2" s="134"/>
      <c r="WTD2" s="134"/>
      <c r="WTE2" s="134"/>
      <c r="WTF2" s="134"/>
      <c r="WTG2" s="134"/>
      <c r="WTH2" s="134"/>
      <c r="WTI2" s="134"/>
      <c r="WTJ2" s="134"/>
      <c r="WTK2" s="134"/>
      <c r="WTL2" s="134"/>
      <c r="WTM2" s="134"/>
      <c r="WTN2" s="134"/>
      <c r="WTO2" s="134"/>
      <c r="WTP2" s="134"/>
      <c r="WTQ2" s="134"/>
      <c r="WTR2" s="134"/>
      <c r="WTS2" s="134"/>
      <c r="WTT2" s="134"/>
      <c r="WTU2" s="134"/>
      <c r="WTV2" s="134"/>
      <c r="WTW2" s="134"/>
      <c r="WTX2" s="134"/>
      <c r="WTY2" s="134"/>
      <c r="WTZ2" s="134"/>
      <c r="WUA2" s="134"/>
      <c r="WUB2" s="134"/>
      <c r="WUC2" s="134"/>
      <c r="WUD2" s="134"/>
      <c r="WUE2" s="134"/>
      <c r="WUF2" s="134"/>
      <c r="WUG2" s="134"/>
      <c r="WUH2" s="134"/>
      <c r="WUI2" s="134"/>
      <c r="WUJ2" s="134"/>
      <c r="WUK2" s="134"/>
      <c r="WUL2" s="134"/>
      <c r="WUM2" s="134"/>
      <c r="WUN2" s="134"/>
      <c r="WUO2" s="134"/>
      <c r="WUP2" s="134"/>
      <c r="WUQ2" s="134"/>
      <c r="WUR2" s="134"/>
      <c r="WUS2" s="134"/>
      <c r="WUT2" s="134"/>
      <c r="WUU2" s="134"/>
      <c r="WUV2" s="134"/>
      <c r="WUW2" s="134"/>
      <c r="WUX2" s="134"/>
      <c r="WUY2" s="134"/>
      <c r="WUZ2" s="134"/>
      <c r="WVA2" s="134"/>
      <c r="WVB2" s="134"/>
      <c r="WVC2" s="134"/>
      <c r="WVD2" s="134"/>
      <c r="WVE2" s="134"/>
      <c r="WVF2" s="134"/>
      <c r="WVG2" s="134"/>
      <c r="WVH2" s="134"/>
      <c r="WVI2" s="134"/>
      <c r="WVJ2" s="134"/>
      <c r="WVK2" s="134"/>
      <c r="WVL2" s="134"/>
      <c r="WVM2" s="134"/>
      <c r="WVN2" s="134"/>
      <c r="WVO2" s="134"/>
      <c r="WVP2" s="134"/>
      <c r="WVQ2" s="134"/>
      <c r="WVR2" s="134"/>
      <c r="WVS2" s="134"/>
      <c r="WVT2" s="134"/>
      <c r="WVU2" s="134"/>
      <c r="WVV2" s="134"/>
      <c r="WVW2" s="134"/>
      <c r="WVX2" s="134"/>
      <c r="WVY2" s="134"/>
      <c r="WVZ2" s="134"/>
      <c r="WWA2" s="134"/>
      <c r="WWB2" s="134"/>
      <c r="WWC2" s="134"/>
      <c r="WWD2" s="134"/>
      <c r="WWE2" s="134"/>
      <c r="WWF2" s="134"/>
      <c r="WWG2" s="134"/>
      <c r="WWH2" s="134"/>
      <c r="WWI2" s="134"/>
      <c r="WWJ2" s="134"/>
      <c r="WWK2" s="134"/>
      <c r="WWL2" s="134"/>
      <c r="WWM2" s="134"/>
      <c r="WWN2" s="134"/>
      <c r="WWO2" s="134"/>
      <c r="WWP2" s="134"/>
      <c r="WWQ2" s="134"/>
      <c r="WWR2" s="134"/>
      <c r="WWS2" s="134"/>
      <c r="WWT2" s="134"/>
      <c r="WWU2" s="134"/>
      <c r="WWV2" s="134"/>
      <c r="WWW2" s="134"/>
      <c r="WWX2" s="134"/>
      <c r="WWY2" s="134"/>
      <c r="WWZ2" s="134"/>
      <c r="WXA2" s="134"/>
      <c r="WXB2" s="134"/>
      <c r="WXC2" s="134"/>
      <c r="WXD2" s="134"/>
      <c r="WXE2" s="134"/>
      <c r="WXF2" s="134"/>
      <c r="WXG2" s="134"/>
      <c r="WXH2" s="134"/>
      <c r="WXI2" s="134"/>
      <c r="WXJ2" s="134"/>
      <c r="WXK2" s="134"/>
      <c r="WXL2" s="134"/>
      <c r="WXM2" s="134"/>
      <c r="WXN2" s="134"/>
      <c r="WXO2" s="134"/>
      <c r="WXP2" s="134"/>
      <c r="WXQ2" s="134"/>
      <c r="WXR2" s="134"/>
      <c r="WXS2" s="134"/>
      <c r="WXT2" s="134"/>
      <c r="WXU2" s="134"/>
      <c r="WXV2" s="134"/>
      <c r="WXW2" s="134"/>
      <c r="WXX2" s="134"/>
      <c r="WXY2" s="134"/>
      <c r="WXZ2" s="134"/>
      <c r="WYA2" s="134"/>
      <c r="WYB2" s="134"/>
      <c r="WYC2" s="134"/>
      <c r="WYD2" s="134"/>
      <c r="WYE2" s="134"/>
      <c r="WYF2" s="134"/>
      <c r="WYG2" s="134"/>
      <c r="WYH2" s="134"/>
      <c r="WYI2" s="134"/>
      <c r="WYJ2" s="134"/>
      <c r="WYK2" s="134"/>
      <c r="WYL2" s="134"/>
      <c r="WYM2" s="134"/>
      <c r="WYN2" s="134"/>
      <c r="WYO2" s="134"/>
      <c r="WYP2" s="134"/>
      <c r="WYQ2" s="134"/>
      <c r="WYR2" s="134"/>
      <c r="WYS2" s="134"/>
      <c r="WYT2" s="134"/>
      <c r="WYU2" s="134"/>
      <c r="WYV2" s="134"/>
      <c r="WYW2" s="134"/>
      <c r="WYX2" s="134"/>
      <c r="WYY2" s="134"/>
      <c r="WYZ2" s="134"/>
      <c r="WZA2" s="134"/>
      <c r="WZB2" s="134"/>
      <c r="WZC2" s="134"/>
      <c r="WZD2" s="134"/>
      <c r="WZE2" s="134"/>
      <c r="WZF2" s="134"/>
      <c r="WZG2" s="134"/>
      <c r="WZH2" s="134"/>
      <c r="WZI2" s="134"/>
      <c r="WZJ2" s="134"/>
      <c r="WZK2" s="134"/>
      <c r="WZL2" s="134"/>
      <c r="WZM2" s="134"/>
      <c r="WZN2" s="134"/>
      <c r="WZO2" s="134"/>
      <c r="WZP2" s="134"/>
      <c r="WZQ2" s="134"/>
      <c r="WZR2" s="134"/>
      <c r="WZS2" s="134"/>
      <c r="WZT2" s="134"/>
      <c r="WZU2" s="134"/>
      <c r="WZV2" s="134"/>
      <c r="WZW2" s="134"/>
      <c r="WZX2" s="134"/>
      <c r="WZY2" s="134"/>
      <c r="WZZ2" s="134"/>
      <c r="XAA2" s="134"/>
      <c r="XAB2" s="134"/>
      <c r="XAC2" s="134"/>
      <c r="XAD2" s="134"/>
      <c r="XAE2" s="134"/>
      <c r="XAF2" s="134"/>
      <c r="XAG2" s="134"/>
      <c r="XAH2" s="134"/>
      <c r="XAI2" s="134"/>
      <c r="XAJ2" s="134"/>
      <c r="XAK2" s="134"/>
      <c r="XAL2" s="134"/>
      <c r="XAM2" s="134"/>
      <c r="XAN2" s="134"/>
      <c r="XAO2" s="134"/>
      <c r="XAP2" s="134"/>
      <c r="XAQ2" s="134"/>
      <c r="XAR2" s="134"/>
      <c r="XAS2" s="134"/>
      <c r="XAT2" s="134"/>
      <c r="XAU2" s="134"/>
      <c r="XAV2" s="134"/>
      <c r="XAW2" s="134"/>
      <c r="XAX2" s="134"/>
      <c r="XAY2" s="134"/>
      <c r="XAZ2" s="134"/>
      <c r="XBA2" s="134"/>
      <c r="XBB2" s="134"/>
      <c r="XBC2" s="134"/>
      <c r="XBD2" s="134"/>
      <c r="XBE2" s="134"/>
      <c r="XBF2" s="134"/>
      <c r="XBG2" s="134"/>
      <c r="XBH2" s="134"/>
      <c r="XBI2" s="134"/>
      <c r="XBJ2" s="134"/>
      <c r="XBK2" s="134"/>
      <c r="XBL2" s="134"/>
      <c r="XBM2" s="134"/>
      <c r="XBN2" s="134"/>
      <c r="XBO2" s="134"/>
      <c r="XBP2" s="134"/>
      <c r="XBQ2" s="134"/>
      <c r="XBR2" s="134"/>
      <c r="XBS2" s="134"/>
      <c r="XBT2" s="134"/>
      <c r="XBU2" s="134"/>
      <c r="XBV2" s="134"/>
      <c r="XBW2" s="134"/>
      <c r="XBX2" s="134"/>
      <c r="XBY2" s="134"/>
      <c r="XBZ2" s="134"/>
      <c r="XCA2" s="134"/>
      <c r="XCB2" s="134"/>
      <c r="XCC2" s="134"/>
      <c r="XCD2" s="134"/>
      <c r="XCE2" s="134"/>
      <c r="XCF2" s="134"/>
      <c r="XCG2" s="134"/>
      <c r="XCH2" s="134"/>
      <c r="XCI2" s="134"/>
      <c r="XCJ2" s="134"/>
      <c r="XCK2" s="134"/>
      <c r="XCL2" s="134"/>
      <c r="XCM2" s="134"/>
      <c r="XCN2" s="134"/>
      <c r="XCO2" s="134"/>
      <c r="XCP2" s="134"/>
      <c r="XCQ2" s="134"/>
      <c r="XCR2" s="134"/>
      <c r="XCS2" s="134"/>
      <c r="XCT2" s="134"/>
      <c r="XCU2" s="134"/>
      <c r="XCV2" s="134"/>
      <c r="XCW2" s="134"/>
      <c r="XCX2" s="134"/>
      <c r="XCY2" s="134"/>
      <c r="XCZ2" s="134"/>
      <c r="XDA2" s="134"/>
      <c r="XDB2" s="134"/>
      <c r="XDC2" s="134"/>
      <c r="XDD2" s="134"/>
      <c r="XDE2" s="134"/>
      <c r="XDF2" s="134"/>
      <c r="XDG2" s="134"/>
      <c r="XDH2" s="134"/>
      <c r="XDI2" s="134"/>
      <c r="XDJ2" s="134"/>
      <c r="XDK2" s="134"/>
      <c r="XDL2" s="134"/>
      <c r="XDM2" s="134"/>
      <c r="XDN2" s="134"/>
      <c r="XDO2" s="134"/>
      <c r="XDP2" s="134"/>
      <c r="XDQ2" s="134"/>
      <c r="XDR2" s="134"/>
      <c r="XDS2" s="134"/>
      <c r="XDT2" s="134"/>
      <c r="XDU2" s="134"/>
      <c r="XDV2" s="134"/>
      <c r="XDW2" s="134"/>
      <c r="XDX2" s="134"/>
      <c r="XDY2" s="134"/>
      <c r="XDZ2" s="134"/>
      <c r="XEA2" s="134"/>
      <c r="XEB2" s="134"/>
      <c r="XEC2" s="134"/>
      <c r="XED2" s="134"/>
      <c r="XEE2" s="134"/>
      <c r="XEF2" s="134"/>
      <c r="XEG2" s="134"/>
      <c r="XEH2" s="134"/>
      <c r="XEI2" s="134"/>
      <c r="XEJ2" s="134"/>
    </row>
    <row r="3" s="94" customFormat="1" ht="12" spans="1:151">
      <c r="A3" s="105">
        <v>1</v>
      </c>
      <c r="B3" s="105">
        <v>594</v>
      </c>
      <c r="C3" s="105" t="s">
        <v>50</v>
      </c>
      <c r="D3" s="105" t="s">
        <v>51</v>
      </c>
      <c r="E3" s="106">
        <v>283</v>
      </c>
      <c r="F3" s="106">
        <v>311</v>
      </c>
      <c r="G3" s="106">
        <v>339</v>
      </c>
      <c r="H3" s="106">
        <f>VLOOKUP(B:B,[1]Sheet6!$D$1:$E$65536,2,0)</f>
        <v>70.7</v>
      </c>
      <c r="I3" s="106">
        <f>VLOOKUP(B:B,[1]Sheet4!$E$1:$F$65536,2,0)</f>
        <v>358.2</v>
      </c>
      <c r="J3" s="106">
        <f>H3+I3</f>
        <v>428.9</v>
      </c>
      <c r="K3" s="106">
        <f>J3-G3</f>
        <v>89.9</v>
      </c>
      <c r="L3" s="106" t="s">
        <v>15</v>
      </c>
      <c r="M3" s="106">
        <f>H3*0.09+I3*0.05</f>
        <v>24.273</v>
      </c>
      <c r="N3" s="106"/>
      <c r="O3" s="106">
        <v>917</v>
      </c>
      <c r="P3" s="106">
        <v>1008</v>
      </c>
      <c r="Q3" s="106">
        <v>1100</v>
      </c>
      <c r="R3" s="106">
        <f>VLOOKUP(B:B,[2]Sheet1!$E$1:$F$65536,2,0)</f>
        <v>466.03</v>
      </c>
      <c r="S3" s="106">
        <f>R3-O3</f>
        <v>-450.97</v>
      </c>
      <c r="T3" s="106" t="s">
        <v>52</v>
      </c>
      <c r="U3" s="106">
        <f t="shared" ref="U3:U7" si="0">R3*0.15</f>
        <v>69.9045</v>
      </c>
      <c r="V3" s="106">
        <f>S3*0.05</f>
        <v>-22.5485</v>
      </c>
      <c r="W3" s="123">
        <f>M3+U3</f>
        <v>94.1775</v>
      </c>
      <c r="X3" s="123">
        <f>ROUND(W3,2)</f>
        <v>94.18</v>
      </c>
      <c r="Y3" s="123">
        <f>N3+V3</f>
        <v>-22.5485</v>
      </c>
      <c r="Z3" s="123">
        <f>ROUND(Y3,2)</f>
        <v>-22.55</v>
      </c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</row>
    <row r="4" s="95" customFormat="1" ht="12.95" customHeight="1" spans="1:26">
      <c r="A4" s="105">
        <v>2</v>
      </c>
      <c r="B4" s="107">
        <v>549</v>
      </c>
      <c r="C4" s="107" t="s">
        <v>53</v>
      </c>
      <c r="D4" s="107" t="s">
        <v>51</v>
      </c>
      <c r="E4" s="106">
        <v>280</v>
      </c>
      <c r="F4" s="106">
        <v>308</v>
      </c>
      <c r="G4" s="106">
        <v>336</v>
      </c>
      <c r="H4" s="106">
        <f>VLOOKUP(B:B,[1]Sheet6!$D$1:$E$65536,2,0)</f>
        <v>231.99</v>
      </c>
      <c r="I4" s="106">
        <f>VLOOKUP(B:B,[1]Sheet4!$E$1:$F$65536,2,0)</f>
        <v>159.2</v>
      </c>
      <c r="J4" s="106">
        <f t="shared" ref="J4:J35" si="1">H4+I4</f>
        <v>391.19</v>
      </c>
      <c r="K4" s="106">
        <f t="shared" ref="K4:K35" si="2">J4-G4</f>
        <v>55.19</v>
      </c>
      <c r="L4" s="106" t="s">
        <v>15</v>
      </c>
      <c r="M4" s="106">
        <f>H4*0.09+I4*0.05</f>
        <v>28.8391</v>
      </c>
      <c r="N4" s="106"/>
      <c r="O4" s="107">
        <v>993</v>
      </c>
      <c r="P4" s="107">
        <v>1092</v>
      </c>
      <c r="Q4" s="107">
        <v>1191</v>
      </c>
      <c r="R4" s="106">
        <f>VLOOKUP(B:B,[2]Sheet1!$E$1:$F$65536,2,0)</f>
        <v>574.03</v>
      </c>
      <c r="S4" s="106">
        <f>R4-O4</f>
        <v>-418.97</v>
      </c>
      <c r="T4" s="106" t="s">
        <v>52</v>
      </c>
      <c r="U4" s="106">
        <f t="shared" si="0"/>
        <v>86.1045</v>
      </c>
      <c r="V4" s="106">
        <f>S4*0.05</f>
        <v>-20.9485</v>
      </c>
      <c r="W4" s="123">
        <f t="shared" ref="W4:W35" si="3">M4+U4</f>
        <v>114.9436</v>
      </c>
      <c r="X4" s="123">
        <f t="shared" ref="X4:X35" si="4">ROUND(W4,2)</f>
        <v>114.94</v>
      </c>
      <c r="Y4" s="123">
        <f t="shared" ref="Y4:Y35" si="5">N4+V4</f>
        <v>-20.9485</v>
      </c>
      <c r="Z4" s="123">
        <f t="shared" ref="Z4:Z35" si="6">ROUND(Y4,2)</f>
        <v>-20.95</v>
      </c>
    </row>
    <row r="5" s="94" customFormat="1" ht="12" spans="1:151">
      <c r="A5" s="105">
        <v>3</v>
      </c>
      <c r="B5" s="107">
        <v>746</v>
      </c>
      <c r="C5" s="107" t="s">
        <v>54</v>
      </c>
      <c r="D5" s="107" t="s">
        <v>51</v>
      </c>
      <c r="E5" s="106">
        <v>529</v>
      </c>
      <c r="F5" s="106">
        <v>582</v>
      </c>
      <c r="G5" s="106">
        <v>635</v>
      </c>
      <c r="H5" s="106">
        <f>VLOOKUP(B:B,[1]Sheet6!$D$1:$E$65536,2,0)</f>
        <v>462.41</v>
      </c>
      <c r="I5" s="106">
        <f>VLOOKUP(B:B,[1]Sheet4!$E$1:$F$65536,2,0)</f>
        <v>159.2</v>
      </c>
      <c r="J5" s="106">
        <f t="shared" si="1"/>
        <v>621.61</v>
      </c>
      <c r="K5" s="106">
        <f>J5-F5</f>
        <v>39.61</v>
      </c>
      <c r="L5" s="106" t="s">
        <v>39</v>
      </c>
      <c r="M5" s="106">
        <f>H5*0.07+I5*0.04</f>
        <v>38.7367</v>
      </c>
      <c r="N5" s="106"/>
      <c r="O5" s="107">
        <v>1644</v>
      </c>
      <c r="P5" s="107">
        <v>1808</v>
      </c>
      <c r="Q5" s="107">
        <v>1973</v>
      </c>
      <c r="R5" s="106">
        <f>VLOOKUP(B:B,[2]Sheet1!$E$1:$F$65536,2,0)</f>
        <v>598.43</v>
      </c>
      <c r="S5" s="106">
        <f>R5-O5</f>
        <v>-1045.57</v>
      </c>
      <c r="T5" s="106" t="s">
        <v>52</v>
      </c>
      <c r="U5" s="106">
        <f t="shared" si="0"/>
        <v>89.7645</v>
      </c>
      <c r="V5" s="106">
        <f>S5*0.05</f>
        <v>-52.2785</v>
      </c>
      <c r="W5" s="123">
        <f t="shared" si="3"/>
        <v>128.5012</v>
      </c>
      <c r="X5" s="123">
        <f t="shared" si="4"/>
        <v>128.5</v>
      </c>
      <c r="Y5" s="123">
        <f t="shared" si="5"/>
        <v>-52.2785</v>
      </c>
      <c r="Z5" s="123">
        <f t="shared" si="6"/>
        <v>-52.28</v>
      </c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</row>
    <row r="6" s="95" customFormat="1" ht="12" spans="1:26">
      <c r="A6" s="105">
        <v>4</v>
      </c>
      <c r="B6" s="107">
        <v>716</v>
      </c>
      <c r="C6" s="107" t="s">
        <v>55</v>
      </c>
      <c r="D6" s="107" t="s">
        <v>51</v>
      </c>
      <c r="E6" s="106">
        <v>414</v>
      </c>
      <c r="F6" s="106">
        <v>455</v>
      </c>
      <c r="G6" s="106">
        <v>497</v>
      </c>
      <c r="H6" s="106">
        <f>VLOOKUP(B:B,[1]Sheet6!$D$1:$E$65536,2,0)</f>
        <v>235.35</v>
      </c>
      <c r="I6" s="106">
        <f>VLOOKUP(B:B,[1]Sheet4!$E$1:$F$65536,2,0)</f>
        <v>119.4</v>
      </c>
      <c r="J6" s="106">
        <f t="shared" si="1"/>
        <v>354.75</v>
      </c>
      <c r="K6" s="106">
        <f t="shared" si="2"/>
        <v>-142.25</v>
      </c>
      <c r="L6" s="106" t="s">
        <v>52</v>
      </c>
      <c r="M6" s="106">
        <f>H6*0.03+I6*0.03</f>
        <v>10.6425</v>
      </c>
      <c r="N6" s="106">
        <f>K6*0.04</f>
        <v>-5.69</v>
      </c>
      <c r="O6" s="107">
        <v>1126</v>
      </c>
      <c r="P6" s="107">
        <v>1239</v>
      </c>
      <c r="Q6" s="107">
        <v>1351</v>
      </c>
      <c r="R6" s="106">
        <f>VLOOKUP(B:B,[2]Sheet1!$E$1:$F$65536,2,0)</f>
        <v>581.53</v>
      </c>
      <c r="S6" s="106">
        <f>R6-O6</f>
        <v>-544.47</v>
      </c>
      <c r="T6" s="106" t="s">
        <v>52</v>
      </c>
      <c r="U6" s="106">
        <f t="shared" si="0"/>
        <v>87.2295</v>
      </c>
      <c r="V6" s="106">
        <f>S6*0.05</f>
        <v>-27.2235</v>
      </c>
      <c r="W6" s="123">
        <f t="shared" si="3"/>
        <v>97.872</v>
      </c>
      <c r="X6" s="123">
        <f t="shared" si="4"/>
        <v>97.87</v>
      </c>
      <c r="Y6" s="123">
        <f t="shared" si="5"/>
        <v>-32.9135</v>
      </c>
      <c r="Z6" s="123">
        <f t="shared" si="6"/>
        <v>-32.91</v>
      </c>
    </row>
    <row r="7" s="94" customFormat="1" ht="14.25" spans="1:153">
      <c r="A7" s="105">
        <v>5</v>
      </c>
      <c r="B7" s="105">
        <v>717</v>
      </c>
      <c r="C7" s="105" t="s">
        <v>56</v>
      </c>
      <c r="D7" s="105" t="s">
        <v>51</v>
      </c>
      <c r="E7" s="106">
        <v>404</v>
      </c>
      <c r="F7" s="106">
        <v>445</v>
      </c>
      <c r="G7" s="106">
        <v>485</v>
      </c>
      <c r="H7" s="106">
        <f>VLOOKUP(B:B,[1]Sheet6!$D$1:$E$65536,2,0)</f>
        <v>187.4</v>
      </c>
      <c r="I7" s="106">
        <f>VLOOKUP(B:B,[1]Sheet4!$E$1:$F$65536,2,0)</f>
        <v>39.8</v>
      </c>
      <c r="J7" s="106">
        <f t="shared" si="1"/>
        <v>227.2</v>
      </c>
      <c r="K7" s="106">
        <f t="shared" si="2"/>
        <v>-257.8</v>
      </c>
      <c r="L7" s="106" t="s">
        <v>52</v>
      </c>
      <c r="M7" s="106">
        <f>H7*0.03+I7*0.03</f>
        <v>6.816</v>
      </c>
      <c r="N7" s="106">
        <f>K7*0.04</f>
        <v>-10.312</v>
      </c>
      <c r="O7" s="105">
        <v>1266</v>
      </c>
      <c r="P7" s="105">
        <v>1392</v>
      </c>
      <c r="Q7" s="105">
        <v>1519</v>
      </c>
      <c r="R7" s="106">
        <f>VLOOKUP(B:B,[2]Sheet1!$E$1:$F$65536,2,0)</f>
        <v>245.5</v>
      </c>
      <c r="S7" s="106">
        <f>R7-O7</f>
        <v>-1020.5</v>
      </c>
      <c r="T7" s="106" t="s">
        <v>52</v>
      </c>
      <c r="U7" s="106">
        <f t="shared" si="0"/>
        <v>36.825</v>
      </c>
      <c r="V7" s="106">
        <f>S7*0.05</f>
        <v>-51.025</v>
      </c>
      <c r="W7" s="123">
        <f t="shared" si="3"/>
        <v>43.641</v>
      </c>
      <c r="X7" s="123">
        <f t="shared" si="4"/>
        <v>43.64</v>
      </c>
      <c r="Y7" s="123">
        <f t="shared" si="5"/>
        <v>-61.337</v>
      </c>
      <c r="Z7" s="123">
        <f t="shared" si="6"/>
        <v>-61.34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</row>
    <row r="8" s="95" customFormat="1" ht="12" spans="1:26">
      <c r="A8" s="105">
        <v>6</v>
      </c>
      <c r="B8" s="107">
        <v>720</v>
      </c>
      <c r="C8" s="107" t="s">
        <v>57</v>
      </c>
      <c r="D8" s="107" t="s">
        <v>51</v>
      </c>
      <c r="E8" s="106">
        <v>265</v>
      </c>
      <c r="F8" s="106">
        <v>291</v>
      </c>
      <c r="G8" s="106">
        <v>318</v>
      </c>
      <c r="H8" s="106">
        <f>VLOOKUP(B:B,[1]Sheet6!$D$1:$E$65536,2,0)</f>
        <v>326.9</v>
      </c>
      <c r="I8" s="106">
        <f>VLOOKUP(B:B,[1]Sheet4!$E$1:$F$65536,2,0)</f>
        <v>35.82</v>
      </c>
      <c r="J8" s="106">
        <f t="shared" si="1"/>
        <v>362.72</v>
      </c>
      <c r="K8" s="106">
        <f t="shared" si="2"/>
        <v>44.72</v>
      </c>
      <c r="L8" s="106" t="s">
        <v>15</v>
      </c>
      <c r="M8" s="106">
        <f>H8*0.09+I8*0.05</f>
        <v>31.212</v>
      </c>
      <c r="N8" s="106"/>
      <c r="O8" s="107">
        <v>912</v>
      </c>
      <c r="P8" s="107">
        <v>1003</v>
      </c>
      <c r="Q8" s="107">
        <v>1095</v>
      </c>
      <c r="R8" s="106">
        <f>VLOOKUP(B:B,[2]Sheet1!$E$1:$F$65536,2,0)</f>
        <v>1187.09</v>
      </c>
      <c r="S8" s="106">
        <f>R8-Q8</f>
        <v>92.0899999999999</v>
      </c>
      <c r="T8" s="107" t="s">
        <v>15</v>
      </c>
      <c r="U8" s="107">
        <f>R8*0.25</f>
        <v>296.7725</v>
      </c>
      <c r="V8" s="107"/>
      <c r="W8" s="123">
        <f t="shared" si="3"/>
        <v>327.9845</v>
      </c>
      <c r="X8" s="123">
        <f t="shared" si="4"/>
        <v>327.98</v>
      </c>
      <c r="Y8" s="123">
        <f t="shared" si="5"/>
        <v>0</v>
      </c>
      <c r="Z8" s="123">
        <f t="shared" si="6"/>
        <v>0</v>
      </c>
    </row>
    <row r="9" s="94" customFormat="1" ht="12" spans="1:26">
      <c r="A9" s="105">
        <v>7</v>
      </c>
      <c r="B9" s="107">
        <v>539</v>
      </c>
      <c r="C9" s="107" t="s">
        <v>58</v>
      </c>
      <c r="D9" s="107" t="s">
        <v>51</v>
      </c>
      <c r="E9" s="106">
        <v>291</v>
      </c>
      <c r="F9" s="106">
        <v>320</v>
      </c>
      <c r="G9" s="106">
        <v>349</v>
      </c>
      <c r="H9" s="106">
        <f>VLOOKUP(B:B,[1]Sheet6!$D$1:$E$65536,2,0)</f>
        <v>343.6</v>
      </c>
      <c r="I9" s="106">
        <f>VLOOKUP(B:B,[1]Sheet4!$E$1:$F$65536,2,0)</f>
        <v>39.8</v>
      </c>
      <c r="J9" s="106">
        <f t="shared" si="1"/>
        <v>383.4</v>
      </c>
      <c r="K9" s="106">
        <f t="shared" si="2"/>
        <v>34.4</v>
      </c>
      <c r="L9" s="106" t="s">
        <v>15</v>
      </c>
      <c r="M9" s="106">
        <f>H9*0.09+I9*0.05</f>
        <v>32.914</v>
      </c>
      <c r="N9" s="106"/>
      <c r="O9" s="119">
        <v>1076</v>
      </c>
      <c r="P9" s="119">
        <v>1184</v>
      </c>
      <c r="Q9" s="119">
        <v>1292</v>
      </c>
      <c r="R9" s="106">
        <f>VLOOKUP(B:B,[2]Sheet1!$E$1:$F$65536,2,0)</f>
        <v>652.76</v>
      </c>
      <c r="S9" s="106">
        <f t="shared" ref="S9:S14" si="7">R9-O9</f>
        <v>-423.24</v>
      </c>
      <c r="T9" s="106" t="s">
        <v>52</v>
      </c>
      <c r="U9" s="106">
        <f t="shared" ref="U9:U14" si="8">R9*0.15</f>
        <v>97.914</v>
      </c>
      <c r="V9" s="106">
        <f>S9*0.05</f>
        <v>-21.162</v>
      </c>
      <c r="W9" s="123">
        <f t="shared" si="3"/>
        <v>130.828</v>
      </c>
      <c r="X9" s="123">
        <f t="shared" si="4"/>
        <v>130.83</v>
      </c>
      <c r="Y9" s="123">
        <f t="shared" si="5"/>
        <v>-21.162</v>
      </c>
      <c r="Z9" s="123">
        <f t="shared" si="6"/>
        <v>-21.16</v>
      </c>
    </row>
    <row r="10" s="95" customFormat="1" ht="12.95" customHeight="1" spans="1:26">
      <c r="A10" s="105">
        <v>8</v>
      </c>
      <c r="B10" s="107">
        <v>721</v>
      </c>
      <c r="C10" s="107" t="s">
        <v>59</v>
      </c>
      <c r="D10" s="107" t="s">
        <v>51</v>
      </c>
      <c r="E10" s="106">
        <v>432</v>
      </c>
      <c r="F10" s="106">
        <v>475</v>
      </c>
      <c r="G10" s="106">
        <v>518</v>
      </c>
      <c r="H10" s="106">
        <f>VLOOKUP(B:B,[1]Sheet6!$D$1:$E$65536,2,0)</f>
        <v>416</v>
      </c>
      <c r="I10" s="106">
        <f>VLOOKUP(B:B,[1]Sheet4!$E$1:$F$65536,2,0)</f>
        <v>39.8</v>
      </c>
      <c r="J10" s="106">
        <f t="shared" si="1"/>
        <v>455.8</v>
      </c>
      <c r="K10" s="106">
        <f>J10-E10</f>
        <v>23.8</v>
      </c>
      <c r="L10" s="106" t="s">
        <v>10</v>
      </c>
      <c r="M10" s="106">
        <f>H10*0.05+I10*0.03</f>
        <v>21.994</v>
      </c>
      <c r="N10" s="106"/>
      <c r="O10" s="107">
        <v>1380</v>
      </c>
      <c r="P10" s="107">
        <v>1517</v>
      </c>
      <c r="Q10" s="107">
        <v>1655</v>
      </c>
      <c r="R10" s="106">
        <f>VLOOKUP(B:B,[2]Sheet1!$E$1:$F$65536,2,0)</f>
        <v>1516.25</v>
      </c>
      <c r="S10" s="106">
        <f t="shared" si="7"/>
        <v>136.25</v>
      </c>
      <c r="T10" s="107" t="s">
        <v>10</v>
      </c>
      <c r="U10" s="107">
        <f t="shared" si="8"/>
        <v>227.4375</v>
      </c>
      <c r="V10" s="107"/>
      <c r="W10" s="123">
        <f t="shared" si="3"/>
        <v>249.4315</v>
      </c>
      <c r="X10" s="123">
        <f t="shared" si="4"/>
        <v>249.43</v>
      </c>
      <c r="Y10" s="123">
        <f t="shared" si="5"/>
        <v>0</v>
      </c>
      <c r="Z10" s="123">
        <f t="shared" si="6"/>
        <v>0</v>
      </c>
    </row>
    <row r="11" s="94" customFormat="1" ht="12" spans="1:151">
      <c r="A11" s="105">
        <v>9</v>
      </c>
      <c r="B11" s="105">
        <v>732</v>
      </c>
      <c r="C11" s="105" t="s">
        <v>60</v>
      </c>
      <c r="D11" s="105" t="s">
        <v>51</v>
      </c>
      <c r="E11" s="106">
        <v>305</v>
      </c>
      <c r="F11" s="106">
        <v>336</v>
      </c>
      <c r="G11" s="106">
        <v>366</v>
      </c>
      <c r="H11" s="106">
        <f>VLOOKUP(B:B,[1]Sheet6!$D$1:$E$65536,2,0)</f>
        <v>347</v>
      </c>
      <c r="I11" s="106">
        <f>VLOOKUP(B:B,[1]Sheet4!$E$1:$F$65536,2,0)</f>
        <v>79.6</v>
      </c>
      <c r="J11" s="106">
        <f t="shared" si="1"/>
        <v>426.6</v>
      </c>
      <c r="K11" s="106">
        <f t="shared" si="2"/>
        <v>60.6</v>
      </c>
      <c r="L11" s="106" t="s">
        <v>15</v>
      </c>
      <c r="M11" s="106">
        <f>H11*0.09+I11*0.05</f>
        <v>35.21</v>
      </c>
      <c r="N11" s="106"/>
      <c r="O11" s="106">
        <v>827</v>
      </c>
      <c r="P11" s="106">
        <v>910</v>
      </c>
      <c r="Q11" s="106">
        <v>993</v>
      </c>
      <c r="R11" s="106">
        <f>VLOOKUP(B:B,[2]Sheet1!$E$1:$F$65536,2,0)</f>
        <v>834.54</v>
      </c>
      <c r="S11" s="106">
        <f t="shared" si="7"/>
        <v>7.53999999999996</v>
      </c>
      <c r="T11" s="107" t="s">
        <v>10</v>
      </c>
      <c r="U11" s="107">
        <f t="shared" si="8"/>
        <v>125.181</v>
      </c>
      <c r="V11" s="106"/>
      <c r="W11" s="123">
        <f t="shared" si="3"/>
        <v>160.391</v>
      </c>
      <c r="X11" s="123">
        <f t="shared" si="4"/>
        <v>160.39</v>
      </c>
      <c r="Y11" s="123">
        <f t="shared" si="5"/>
        <v>0</v>
      </c>
      <c r="Z11" s="123">
        <f t="shared" si="6"/>
        <v>0</v>
      </c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</row>
    <row r="12" s="95" customFormat="1" ht="12.95" customHeight="1" spans="1:26">
      <c r="A12" s="105">
        <v>10</v>
      </c>
      <c r="B12" s="107">
        <v>591</v>
      </c>
      <c r="C12" s="107" t="s">
        <v>61</v>
      </c>
      <c r="D12" s="107" t="s">
        <v>51</v>
      </c>
      <c r="E12" s="106">
        <v>405</v>
      </c>
      <c r="F12" s="106">
        <v>446</v>
      </c>
      <c r="G12" s="106">
        <v>486</v>
      </c>
      <c r="H12" s="106">
        <f>VLOOKUP(B:B,[1]Sheet6!$D$1:$E$65536,2,0)</f>
        <v>543.05</v>
      </c>
      <c r="I12" s="106">
        <f>VLOOKUP(B:B,[1]Sheet4!$E$1:$F$65536,2,0)</f>
        <v>119.4</v>
      </c>
      <c r="J12" s="106">
        <f t="shared" si="1"/>
        <v>662.45</v>
      </c>
      <c r="K12" s="106">
        <f t="shared" si="2"/>
        <v>176.45</v>
      </c>
      <c r="L12" s="106" t="s">
        <v>15</v>
      </c>
      <c r="M12" s="106">
        <f>H12*0.09+I12*0.05</f>
        <v>54.8445</v>
      </c>
      <c r="N12" s="106"/>
      <c r="O12" s="107">
        <v>1239</v>
      </c>
      <c r="P12" s="107">
        <v>1363</v>
      </c>
      <c r="Q12" s="107">
        <v>1487</v>
      </c>
      <c r="R12" s="106">
        <f>VLOOKUP(B:B,[2]Sheet1!$E$1:$F$65536,2,0)</f>
        <v>753.81</v>
      </c>
      <c r="S12" s="106">
        <f t="shared" si="7"/>
        <v>-485.19</v>
      </c>
      <c r="T12" s="106" t="s">
        <v>52</v>
      </c>
      <c r="U12" s="106">
        <f t="shared" si="8"/>
        <v>113.0715</v>
      </c>
      <c r="V12" s="106">
        <f>S12*0.05</f>
        <v>-24.2595</v>
      </c>
      <c r="W12" s="123">
        <f t="shared" si="3"/>
        <v>167.916</v>
      </c>
      <c r="X12" s="123">
        <f t="shared" si="4"/>
        <v>167.92</v>
      </c>
      <c r="Y12" s="123">
        <f t="shared" si="5"/>
        <v>-24.2595</v>
      </c>
      <c r="Z12" s="123">
        <f t="shared" si="6"/>
        <v>-24.26</v>
      </c>
    </row>
    <row r="13" s="95" customFormat="1" ht="12.95" customHeight="1" spans="1:181">
      <c r="A13" s="105">
        <v>11</v>
      </c>
      <c r="B13" s="107">
        <v>341</v>
      </c>
      <c r="C13" s="107" t="s">
        <v>62</v>
      </c>
      <c r="D13" s="107" t="s">
        <v>51</v>
      </c>
      <c r="E13" s="106">
        <v>842</v>
      </c>
      <c r="F13" s="106">
        <v>926</v>
      </c>
      <c r="G13" s="106">
        <v>1010</v>
      </c>
      <c r="H13" s="106">
        <f>VLOOKUP(B:B,[1]Sheet6!$D$1:$E$65536,2,0)</f>
        <v>668.82</v>
      </c>
      <c r="I13" s="106">
        <f>VLOOKUP(B:B,[1]Sheet4!$E$1:$F$65536,2,0)</f>
        <v>219.63</v>
      </c>
      <c r="J13" s="106">
        <f t="shared" si="1"/>
        <v>888.45</v>
      </c>
      <c r="K13" s="106">
        <f>J13-E13</f>
        <v>46.45</v>
      </c>
      <c r="L13" s="106" t="s">
        <v>10</v>
      </c>
      <c r="M13" s="106">
        <f>H13*0.05+I13*0.03</f>
        <v>40.0299</v>
      </c>
      <c r="N13" s="106"/>
      <c r="O13" s="114">
        <v>3594</v>
      </c>
      <c r="P13" s="114">
        <v>3954</v>
      </c>
      <c r="Q13" s="114">
        <v>4313</v>
      </c>
      <c r="R13" s="106">
        <f>VLOOKUP(B:B,[2]Sheet1!$E$1:$F$65536,2,0)</f>
        <v>748.51</v>
      </c>
      <c r="S13" s="106">
        <f t="shared" si="7"/>
        <v>-2845.49</v>
      </c>
      <c r="T13" s="106" t="s">
        <v>52</v>
      </c>
      <c r="U13" s="106">
        <f t="shared" si="8"/>
        <v>112.2765</v>
      </c>
      <c r="V13" s="106">
        <f>S13*0.05</f>
        <v>-142.2745</v>
      </c>
      <c r="W13" s="123">
        <f t="shared" si="3"/>
        <v>152.3064</v>
      </c>
      <c r="X13" s="123">
        <f t="shared" si="4"/>
        <v>152.31</v>
      </c>
      <c r="Y13" s="123">
        <f t="shared" si="5"/>
        <v>-142.2745</v>
      </c>
      <c r="Z13" s="123">
        <f t="shared" si="6"/>
        <v>-142.27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</row>
    <row r="14" s="94" customFormat="1" ht="14.25" spans="1:181">
      <c r="A14" s="105">
        <v>12</v>
      </c>
      <c r="B14" s="108">
        <v>385</v>
      </c>
      <c r="C14" s="108" t="s">
        <v>63</v>
      </c>
      <c r="D14" s="108" t="s">
        <v>51</v>
      </c>
      <c r="E14" s="106">
        <v>963</v>
      </c>
      <c r="F14" s="106">
        <v>1059</v>
      </c>
      <c r="G14" s="106">
        <v>1156</v>
      </c>
      <c r="H14" s="106">
        <f>VLOOKUP(B:B,[1]Sheet6!$D$1:$E$65536,2,0)</f>
        <v>242.5</v>
      </c>
      <c r="I14" s="106">
        <f>VLOOKUP(B:B,[1]Sheet4!$E$1:$F$65536,2,0)</f>
        <v>315.8</v>
      </c>
      <c r="J14" s="106">
        <f t="shared" si="1"/>
        <v>558.3</v>
      </c>
      <c r="K14" s="106">
        <f t="shared" si="2"/>
        <v>-597.7</v>
      </c>
      <c r="L14" s="106" t="s">
        <v>52</v>
      </c>
      <c r="M14" s="106">
        <f>H14*0.03+I14*0.03</f>
        <v>16.749</v>
      </c>
      <c r="N14" s="106">
        <f>K14*0.04</f>
        <v>-23.908</v>
      </c>
      <c r="O14" s="107">
        <v>2557</v>
      </c>
      <c r="P14" s="107">
        <v>2812</v>
      </c>
      <c r="Q14" s="107">
        <v>3068</v>
      </c>
      <c r="R14" s="106">
        <f>VLOOKUP(B:B,[2]Sheet1!$E$1:$F$65536,2,0)</f>
        <v>405.95</v>
      </c>
      <c r="S14" s="106">
        <f t="shared" si="7"/>
        <v>-2151.05</v>
      </c>
      <c r="T14" s="106" t="s">
        <v>52</v>
      </c>
      <c r="U14" s="106">
        <f t="shared" si="8"/>
        <v>60.8925</v>
      </c>
      <c r="V14" s="106">
        <f>S14*0.05</f>
        <v>-107.5525</v>
      </c>
      <c r="W14" s="123">
        <f t="shared" si="3"/>
        <v>77.6415</v>
      </c>
      <c r="X14" s="123">
        <f t="shared" si="4"/>
        <v>77.64</v>
      </c>
      <c r="Y14" s="123">
        <f t="shared" si="5"/>
        <v>-131.4605</v>
      </c>
      <c r="Z14" s="123">
        <f t="shared" si="6"/>
        <v>-131.46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s="95" customFormat="1" ht="14.25" spans="1:181">
      <c r="A15" s="105">
        <v>13</v>
      </c>
      <c r="B15" s="107">
        <v>514</v>
      </c>
      <c r="C15" s="107" t="s">
        <v>64</v>
      </c>
      <c r="D15" s="107" t="s">
        <v>51</v>
      </c>
      <c r="E15" s="106">
        <v>851</v>
      </c>
      <c r="F15" s="106">
        <v>936</v>
      </c>
      <c r="G15" s="106">
        <v>1021</v>
      </c>
      <c r="H15" s="106">
        <f>VLOOKUP(B:B,[1]Sheet6!$D$1:$E$65536,2,0)</f>
        <v>332.96</v>
      </c>
      <c r="I15" s="106">
        <f>VLOOKUP(B:B,[1]Sheet4!$E$1:$F$65536,2,0)</f>
        <v>238.5</v>
      </c>
      <c r="J15" s="106">
        <f t="shared" si="1"/>
        <v>571.46</v>
      </c>
      <c r="K15" s="106">
        <f t="shared" si="2"/>
        <v>-449.54</v>
      </c>
      <c r="L15" s="106" t="s">
        <v>52</v>
      </c>
      <c r="M15" s="106">
        <f>H15*0.03+I15*0.03</f>
        <v>17.1438</v>
      </c>
      <c r="N15" s="106">
        <f>K15*0.04</f>
        <v>-17.9816</v>
      </c>
      <c r="O15" s="107">
        <v>2025</v>
      </c>
      <c r="P15" s="107">
        <v>2228</v>
      </c>
      <c r="Q15" s="107">
        <v>2430</v>
      </c>
      <c r="R15" s="106">
        <f>VLOOKUP(B:B,[2]Sheet1!$E$1:$F$65536,2,0)</f>
        <v>2287.56</v>
      </c>
      <c r="S15" s="106">
        <f>R15-P15</f>
        <v>59.5599999999999</v>
      </c>
      <c r="T15" s="107" t="s">
        <v>39</v>
      </c>
      <c r="U15" s="107">
        <f>R15*0.2</f>
        <v>457.512</v>
      </c>
      <c r="V15" s="107"/>
      <c r="W15" s="123">
        <f t="shared" si="3"/>
        <v>474.6558</v>
      </c>
      <c r="X15" s="123">
        <f t="shared" si="4"/>
        <v>474.66</v>
      </c>
      <c r="Y15" s="123">
        <f t="shared" si="5"/>
        <v>-17.9816</v>
      </c>
      <c r="Z15" s="123">
        <f t="shared" si="6"/>
        <v>-17.98</v>
      </c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="94" customFormat="1" ht="14.25" spans="1:151">
      <c r="A16" s="105">
        <v>14</v>
      </c>
      <c r="B16" s="109">
        <v>371</v>
      </c>
      <c r="C16" s="109" t="s">
        <v>65</v>
      </c>
      <c r="D16" s="109" t="s">
        <v>51</v>
      </c>
      <c r="E16" s="106">
        <v>350</v>
      </c>
      <c r="F16" s="106">
        <v>385</v>
      </c>
      <c r="G16" s="106">
        <v>420</v>
      </c>
      <c r="H16" s="106">
        <f>VLOOKUP(B:B,[1]Sheet6!$D$1:$E$65536,2,0)</f>
        <v>124.5</v>
      </c>
      <c r="I16" s="106">
        <f>VLOOKUP(B:B,[1]Sheet4!$E$1:$F$65536,2,0)</f>
        <v>79.6</v>
      </c>
      <c r="J16" s="106">
        <f t="shared" si="1"/>
        <v>204.1</v>
      </c>
      <c r="K16" s="106">
        <f t="shared" si="2"/>
        <v>-215.9</v>
      </c>
      <c r="L16" s="106" t="s">
        <v>52</v>
      </c>
      <c r="M16" s="106">
        <f>H16*0.03+I16*0.03</f>
        <v>6.123</v>
      </c>
      <c r="N16" s="106">
        <f>K16*0.04</f>
        <v>-8.636</v>
      </c>
      <c r="O16" s="109">
        <v>861</v>
      </c>
      <c r="P16" s="109">
        <v>947</v>
      </c>
      <c r="Q16" s="109">
        <v>1033</v>
      </c>
      <c r="R16" s="106">
        <f>VLOOKUP(B:B,[2]Sheet1!$E$1:$F$65536,2,0)</f>
        <v>125</v>
      </c>
      <c r="S16" s="106">
        <f>R16-O16</f>
        <v>-736</v>
      </c>
      <c r="T16" s="106" t="s">
        <v>52</v>
      </c>
      <c r="U16" s="106">
        <f t="shared" ref="U16:U20" si="9">R16*0.15</f>
        <v>18.75</v>
      </c>
      <c r="V16" s="106">
        <f>S16*0.05</f>
        <v>-36.8</v>
      </c>
      <c r="W16" s="123">
        <f t="shared" si="3"/>
        <v>24.873</v>
      </c>
      <c r="X16" s="123">
        <f t="shared" si="4"/>
        <v>24.87</v>
      </c>
      <c r="Y16" s="123">
        <f t="shared" si="5"/>
        <v>-45.436</v>
      </c>
      <c r="Z16" s="123">
        <f t="shared" si="6"/>
        <v>-45.44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</row>
    <row r="17" s="94" customFormat="1" ht="14.25" spans="1:153">
      <c r="A17" s="105">
        <v>15</v>
      </c>
      <c r="B17" s="107">
        <v>748</v>
      </c>
      <c r="C17" s="107" t="s">
        <v>66</v>
      </c>
      <c r="D17" s="107" t="s">
        <v>51</v>
      </c>
      <c r="E17" s="106">
        <v>296</v>
      </c>
      <c r="F17" s="106">
        <v>325</v>
      </c>
      <c r="G17" s="106">
        <v>355</v>
      </c>
      <c r="H17" s="106">
        <f>VLOOKUP(B:B,[1]Sheet6!$D$1:$E$65536,2,0)</f>
        <v>414.4</v>
      </c>
      <c r="I17" s="106">
        <f>VLOOKUP(B:B,[1]Sheet4!$E$1:$F$65536,2,0)</f>
        <v>39.8</v>
      </c>
      <c r="J17" s="106">
        <f t="shared" si="1"/>
        <v>454.2</v>
      </c>
      <c r="K17" s="106">
        <f t="shared" si="2"/>
        <v>99.2</v>
      </c>
      <c r="L17" s="106" t="s">
        <v>15</v>
      </c>
      <c r="M17" s="106">
        <f>H17*0.09+I17*0.05</f>
        <v>39.286</v>
      </c>
      <c r="N17" s="106"/>
      <c r="O17" s="107">
        <v>986</v>
      </c>
      <c r="P17" s="107">
        <v>1085</v>
      </c>
      <c r="Q17" s="107">
        <v>1184</v>
      </c>
      <c r="R17" s="106">
        <f>VLOOKUP(B:B,[2]Sheet1!$E$1:$F$65536,2,0)</f>
        <v>631.51</v>
      </c>
      <c r="S17" s="106">
        <f>R17-O17</f>
        <v>-354.49</v>
      </c>
      <c r="T17" s="106" t="s">
        <v>52</v>
      </c>
      <c r="U17" s="106">
        <f t="shared" si="9"/>
        <v>94.7265</v>
      </c>
      <c r="V17" s="106">
        <f>S17*0.05</f>
        <v>-17.7245</v>
      </c>
      <c r="W17" s="123">
        <f t="shared" si="3"/>
        <v>134.0125</v>
      </c>
      <c r="X17" s="123">
        <f t="shared" si="4"/>
        <v>134.01</v>
      </c>
      <c r="Y17" s="123">
        <f t="shared" si="5"/>
        <v>-17.7245</v>
      </c>
      <c r="Z17" s="123">
        <f t="shared" si="6"/>
        <v>-17.72</v>
      </c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</row>
    <row r="18" s="94" customFormat="1" ht="14.25" spans="1:153">
      <c r="A18" s="105">
        <v>16</v>
      </c>
      <c r="B18" s="110">
        <v>102567</v>
      </c>
      <c r="C18" s="110" t="s">
        <v>67</v>
      </c>
      <c r="D18" s="107" t="s">
        <v>51</v>
      </c>
      <c r="E18" s="106">
        <v>0</v>
      </c>
      <c r="F18" s="106">
        <v>0</v>
      </c>
      <c r="G18" s="106">
        <v>0</v>
      </c>
      <c r="H18" s="106">
        <f>VLOOKUP(B:B,[1]Sheet6!$D$1:$E$65536,2,0)</f>
        <v>65.6</v>
      </c>
      <c r="I18" s="106">
        <f>VLOOKUP(B:B,[1]Sheet4!$E$1:$F$65536,2,0)</f>
        <v>39.8</v>
      </c>
      <c r="J18" s="106">
        <f t="shared" si="1"/>
        <v>105.4</v>
      </c>
      <c r="K18" s="106">
        <f t="shared" si="2"/>
        <v>105.4</v>
      </c>
      <c r="L18" s="106" t="s">
        <v>15</v>
      </c>
      <c r="M18" s="106">
        <f>H18*0.09+I18*0.05</f>
        <v>7.894</v>
      </c>
      <c r="N18" s="106"/>
      <c r="O18" s="107">
        <v>0</v>
      </c>
      <c r="P18" s="107">
        <v>0</v>
      </c>
      <c r="Q18" s="107">
        <v>0</v>
      </c>
      <c r="R18" s="106">
        <f>VLOOKUP(B:B,[2]Sheet1!$E$1:$F$65536,2,0)</f>
        <v>169.01</v>
      </c>
      <c r="S18" s="106">
        <f>R18-Q18</f>
        <v>169.01</v>
      </c>
      <c r="T18" s="107" t="s">
        <v>15</v>
      </c>
      <c r="U18" s="107">
        <f>R18*0.25</f>
        <v>42.2525</v>
      </c>
      <c r="V18" s="107"/>
      <c r="W18" s="123">
        <f t="shared" si="3"/>
        <v>50.1465</v>
      </c>
      <c r="X18" s="123">
        <f t="shared" si="4"/>
        <v>50.15</v>
      </c>
      <c r="Y18" s="123">
        <f t="shared" si="5"/>
        <v>0</v>
      </c>
      <c r="Z18" s="123">
        <f t="shared" si="6"/>
        <v>0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</row>
    <row r="19" s="94" customFormat="1" ht="14.25" spans="1:153">
      <c r="A19" s="105">
        <v>17</v>
      </c>
      <c r="B19" s="111">
        <v>102564</v>
      </c>
      <c r="C19" s="111" t="s">
        <v>68</v>
      </c>
      <c r="D19" s="107" t="s">
        <v>51</v>
      </c>
      <c r="E19" s="106">
        <v>0</v>
      </c>
      <c r="F19" s="106">
        <v>0</v>
      </c>
      <c r="G19" s="106">
        <v>0</v>
      </c>
      <c r="H19" s="106">
        <f>VLOOKUP(B:B,[1]Sheet6!$D$1:$E$65536,2,0)</f>
        <v>136.6</v>
      </c>
      <c r="I19" s="106">
        <f>VLOOKUP(B:B,[1]Sheet4!$E$1:$F$65536,2,0)</f>
        <v>39.8</v>
      </c>
      <c r="J19" s="106">
        <f t="shared" si="1"/>
        <v>176.4</v>
      </c>
      <c r="K19" s="106">
        <f t="shared" si="2"/>
        <v>176.4</v>
      </c>
      <c r="L19" s="106" t="s">
        <v>15</v>
      </c>
      <c r="M19" s="106">
        <f>H19*0.09+I19*0.05</f>
        <v>14.284</v>
      </c>
      <c r="N19" s="106"/>
      <c r="O19" s="107">
        <v>0</v>
      </c>
      <c r="P19" s="107">
        <v>0</v>
      </c>
      <c r="Q19" s="107">
        <v>0</v>
      </c>
      <c r="R19" s="106">
        <f>VLOOKUP(B:B,[2]Sheet1!$E$1:$F$65536,2,0)</f>
        <v>157.5</v>
      </c>
      <c r="S19" s="106">
        <f>R19-Q19</f>
        <v>157.5</v>
      </c>
      <c r="T19" s="107" t="s">
        <v>15</v>
      </c>
      <c r="U19" s="107">
        <f>R19*0.25</f>
        <v>39.375</v>
      </c>
      <c r="V19" s="107"/>
      <c r="W19" s="123">
        <f t="shared" si="3"/>
        <v>53.659</v>
      </c>
      <c r="X19" s="123">
        <f t="shared" si="4"/>
        <v>53.66</v>
      </c>
      <c r="Y19" s="123">
        <f t="shared" si="5"/>
        <v>0</v>
      </c>
      <c r="Z19" s="123">
        <f t="shared" si="6"/>
        <v>0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</row>
    <row r="20" s="96" customFormat="1" ht="12.95" customHeight="1" spans="1:16364">
      <c r="A20" s="112"/>
      <c r="B20" s="112"/>
      <c r="C20" s="112"/>
      <c r="D20" s="112" t="s">
        <v>51</v>
      </c>
      <c r="E20" s="113">
        <f>SUM(E3:E19)</f>
        <v>6910</v>
      </c>
      <c r="F20" s="113">
        <f>SUM(F3:F19)</f>
        <v>7600</v>
      </c>
      <c r="G20" s="113">
        <f>SUM(G3:G19)</f>
        <v>8291</v>
      </c>
      <c r="H20" s="113">
        <f t="shared" ref="H20:M20" si="10">SUM(H3:H19)</f>
        <v>5149.78</v>
      </c>
      <c r="I20" s="113">
        <f t="shared" si="10"/>
        <v>2123.15</v>
      </c>
      <c r="J20" s="113">
        <f t="shared" si="10"/>
        <v>7272.93</v>
      </c>
      <c r="K20" s="113">
        <f t="shared" si="10"/>
        <v>-711.07</v>
      </c>
      <c r="L20" s="113">
        <f t="shared" si="10"/>
        <v>0</v>
      </c>
      <c r="M20" s="113">
        <f t="shared" si="10"/>
        <v>426.9915</v>
      </c>
      <c r="N20" s="113">
        <f t="shared" ref="N20:V20" si="11">SUM(N3:N19)</f>
        <v>-66.5276</v>
      </c>
      <c r="O20" s="113">
        <f t="shared" si="11"/>
        <v>21403</v>
      </c>
      <c r="P20" s="113">
        <f t="shared" si="11"/>
        <v>23542</v>
      </c>
      <c r="Q20" s="113">
        <f t="shared" si="11"/>
        <v>25684</v>
      </c>
      <c r="R20" s="113">
        <f t="shared" si="11"/>
        <v>11935.01</v>
      </c>
      <c r="S20" s="113">
        <f t="shared" si="11"/>
        <v>-9853.99</v>
      </c>
      <c r="T20" s="113">
        <f t="shared" si="11"/>
        <v>0</v>
      </c>
      <c r="U20" s="113">
        <f t="shared" si="11"/>
        <v>2055.9895</v>
      </c>
      <c r="V20" s="113">
        <f t="shared" si="11"/>
        <v>-523.797</v>
      </c>
      <c r="W20" s="113">
        <f>SUM(W3:W19)</f>
        <v>2482.981</v>
      </c>
      <c r="X20" s="113">
        <f>SUM(X3:X19)</f>
        <v>2482.98</v>
      </c>
      <c r="Y20" s="113">
        <f>SUM(Y3:Y19)</f>
        <v>-590.3246</v>
      </c>
      <c r="Z20" s="113">
        <f>SUM(Z3:Z19)</f>
        <v>-590.32</v>
      </c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  <c r="JI20" s="100"/>
      <c r="JJ20" s="100"/>
      <c r="JK20" s="100"/>
      <c r="JL20" s="100"/>
      <c r="JM20" s="100"/>
      <c r="JN20" s="100"/>
      <c r="JO20" s="100"/>
      <c r="JP20" s="100"/>
      <c r="JQ20" s="100"/>
      <c r="JR20" s="100"/>
      <c r="JS20" s="100"/>
      <c r="JT20" s="100"/>
      <c r="JU20" s="100"/>
      <c r="JV20" s="100"/>
      <c r="JW20" s="100"/>
      <c r="JX20" s="100"/>
      <c r="JY20" s="100"/>
      <c r="JZ20" s="100"/>
      <c r="KA20" s="100"/>
      <c r="KB20" s="100"/>
      <c r="KC20" s="100"/>
      <c r="KD20" s="100"/>
      <c r="KE20" s="100"/>
      <c r="KF20" s="100"/>
      <c r="KG20" s="100"/>
      <c r="KH20" s="100"/>
      <c r="KI20" s="100"/>
      <c r="KJ20" s="100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00"/>
      <c r="LA20" s="100"/>
      <c r="LB20" s="100"/>
      <c r="LC20" s="100"/>
      <c r="LD20" s="100"/>
      <c r="LE20" s="100"/>
      <c r="LF20" s="100"/>
      <c r="LG20" s="100"/>
      <c r="LH20" s="100"/>
      <c r="LI20" s="100"/>
      <c r="LJ20" s="100"/>
      <c r="LK20" s="100"/>
      <c r="LL20" s="100"/>
      <c r="LM20" s="100"/>
      <c r="LN20" s="100"/>
      <c r="LO20" s="100"/>
      <c r="LP20" s="100"/>
      <c r="LQ20" s="100"/>
      <c r="LR20" s="100"/>
      <c r="LS20" s="100"/>
      <c r="LT20" s="100"/>
      <c r="LU20" s="100"/>
      <c r="LV20" s="100"/>
      <c r="LW20" s="100"/>
      <c r="LX20" s="100"/>
      <c r="LY20" s="100"/>
      <c r="LZ20" s="100"/>
      <c r="MA20" s="100"/>
      <c r="MB20" s="100"/>
      <c r="MC20" s="100"/>
      <c r="MD20" s="100"/>
      <c r="ME20" s="100"/>
      <c r="MF20" s="100"/>
      <c r="MG20" s="100"/>
      <c r="MH20" s="100"/>
      <c r="MI20" s="100"/>
      <c r="MJ20" s="100"/>
      <c r="MK20" s="100"/>
      <c r="ML20" s="100"/>
      <c r="MM20" s="100"/>
      <c r="MN20" s="100"/>
      <c r="MO20" s="100"/>
      <c r="MP20" s="100"/>
      <c r="MQ20" s="100"/>
      <c r="MR20" s="100"/>
      <c r="MS20" s="100"/>
      <c r="MT20" s="100"/>
      <c r="MU20" s="100"/>
      <c r="MV20" s="100"/>
      <c r="MW20" s="100"/>
      <c r="MX20" s="100"/>
      <c r="MY20" s="100"/>
      <c r="MZ20" s="100"/>
      <c r="NA20" s="100"/>
      <c r="NB20" s="100"/>
      <c r="NC20" s="100"/>
      <c r="ND20" s="100"/>
      <c r="NE20" s="100"/>
      <c r="NF20" s="100"/>
      <c r="NG20" s="100"/>
      <c r="NH20" s="100"/>
      <c r="NI20" s="100"/>
      <c r="NJ20" s="100"/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NY20" s="100"/>
      <c r="NZ20" s="100"/>
      <c r="OA20" s="100"/>
      <c r="OB20" s="100"/>
      <c r="OC20" s="100"/>
      <c r="OD20" s="100"/>
      <c r="OE20" s="100"/>
      <c r="OF20" s="100"/>
      <c r="OG20" s="100"/>
      <c r="OH20" s="100"/>
      <c r="OI20" s="100"/>
      <c r="OJ20" s="100"/>
      <c r="OK20" s="100"/>
      <c r="OL20" s="100"/>
      <c r="OM20" s="100"/>
      <c r="ON20" s="100"/>
      <c r="OO20" s="100"/>
      <c r="OP20" s="100"/>
      <c r="OQ20" s="100"/>
      <c r="OR20" s="100"/>
      <c r="OS20" s="100"/>
      <c r="OT20" s="100"/>
      <c r="OU20" s="100"/>
      <c r="OV20" s="100"/>
      <c r="OW20" s="100"/>
      <c r="OX20" s="100"/>
      <c r="OY20" s="100"/>
      <c r="OZ20" s="100"/>
      <c r="PA20" s="100"/>
      <c r="PB20" s="100"/>
      <c r="PC20" s="100"/>
      <c r="PD20" s="100"/>
      <c r="PE20" s="100"/>
      <c r="PF20" s="100"/>
      <c r="PG20" s="100"/>
      <c r="PH20" s="100"/>
      <c r="PI20" s="100"/>
      <c r="PJ20" s="100"/>
      <c r="PK20" s="100"/>
      <c r="PL20" s="100"/>
      <c r="PM20" s="100"/>
      <c r="PN20" s="100"/>
      <c r="PO20" s="100"/>
      <c r="PP20" s="100"/>
      <c r="PQ20" s="100"/>
      <c r="PR20" s="100"/>
      <c r="PS20" s="100"/>
      <c r="PT20" s="100"/>
      <c r="PU20" s="100"/>
      <c r="PV20" s="100"/>
      <c r="PW20" s="100"/>
      <c r="PX20" s="100"/>
      <c r="PY20" s="100"/>
      <c r="PZ20" s="100"/>
      <c r="QA20" s="100"/>
      <c r="QB20" s="100"/>
      <c r="QC20" s="100"/>
      <c r="QD20" s="100"/>
      <c r="QE20" s="100"/>
      <c r="QF20" s="100"/>
      <c r="QG20" s="100"/>
      <c r="QH20" s="100"/>
      <c r="QI20" s="100"/>
      <c r="QJ20" s="100"/>
      <c r="QK20" s="100"/>
      <c r="QL20" s="100"/>
      <c r="QM20" s="100"/>
      <c r="QN20" s="100"/>
      <c r="QO20" s="100"/>
      <c r="QP20" s="100"/>
      <c r="QQ20" s="100"/>
      <c r="QR20" s="100"/>
      <c r="QS20" s="100"/>
      <c r="QT20" s="100"/>
      <c r="QU20" s="100"/>
      <c r="QV20" s="100"/>
      <c r="QW20" s="100"/>
      <c r="QX20" s="100"/>
      <c r="QY20" s="100"/>
      <c r="QZ20" s="100"/>
      <c r="RA20" s="100"/>
      <c r="RB20" s="100"/>
      <c r="RC20" s="100"/>
      <c r="RD20" s="100"/>
      <c r="RE20" s="100"/>
      <c r="RF20" s="100"/>
      <c r="RG20" s="100"/>
      <c r="RH20" s="100"/>
      <c r="RI20" s="100"/>
      <c r="RJ20" s="100"/>
      <c r="RK20" s="100"/>
      <c r="RL20" s="100"/>
      <c r="RM20" s="100"/>
      <c r="RN20" s="100"/>
      <c r="RO20" s="100"/>
      <c r="RP20" s="100"/>
      <c r="RQ20" s="100"/>
      <c r="RR20" s="100"/>
      <c r="RS20" s="100"/>
      <c r="RT20" s="100"/>
      <c r="RU20" s="100"/>
      <c r="RV20" s="100"/>
      <c r="RW20" s="100"/>
      <c r="RX20" s="100"/>
      <c r="RY20" s="100"/>
      <c r="RZ20" s="100"/>
      <c r="SA20" s="100"/>
      <c r="SB20" s="100"/>
      <c r="SC20" s="100"/>
      <c r="SD20" s="100"/>
      <c r="SE20" s="100"/>
      <c r="SF20" s="100"/>
      <c r="SG20" s="100"/>
      <c r="SH20" s="100"/>
      <c r="SI20" s="100"/>
      <c r="SJ20" s="100"/>
      <c r="SK20" s="100"/>
      <c r="SL20" s="100"/>
      <c r="SM20" s="100"/>
      <c r="SN20" s="100"/>
      <c r="SO20" s="100"/>
      <c r="SP20" s="100"/>
      <c r="SQ20" s="100"/>
      <c r="SR20" s="100"/>
      <c r="SS20" s="100"/>
      <c r="ST20" s="100"/>
      <c r="SU20" s="100"/>
      <c r="SV20" s="100"/>
      <c r="SW20" s="100"/>
      <c r="SX20" s="100"/>
      <c r="SY20" s="100"/>
      <c r="SZ20" s="100"/>
      <c r="TA20" s="100"/>
      <c r="TB20" s="100"/>
      <c r="TC20" s="100"/>
      <c r="TD20" s="100"/>
      <c r="TE20" s="100"/>
      <c r="TF20" s="100"/>
      <c r="TG20" s="100"/>
      <c r="TH20" s="100"/>
      <c r="TI20" s="100"/>
      <c r="TJ20" s="100"/>
      <c r="TK20" s="100"/>
      <c r="TL20" s="100"/>
      <c r="TM20" s="100"/>
      <c r="TN20" s="100"/>
      <c r="TO20" s="100"/>
      <c r="TP20" s="100"/>
      <c r="TQ20" s="100"/>
      <c r="TR20" s="100"/>
      <c r="TS20" s="100"/>
      <c r="TT20" s="100"/>
      <c r="TU20" s="100"/>
      <c r="TV20" s="100"/>
      <c r="TW20" s="100"/>
      <c r="TX20" s="100"/>
      <c r="TY20" s="100"/>
      <c r="TZ20" s="100"/>
      <c r="UA20" s="100"/>
      <c r="UB20" s="100"/>
      <c r="UC20" s="100"/>
      <c r="UD20" s="100"/>
      <c r="UE20" s="100"/>
      <c r="UF20" s="100"/>
      <c r="UG20" s="100"/>
      <c r="UH20" s="100"/>
      <c r="UI20" s="100"/>
      <c r="UJ20" s="100"/>
      <c r="UK20" s="100"/>
      <c r="UL20" s="100"/>
      <c r="UM20" s="100"/>
      <c r="UN20" s="100"/>
      <c r="UO20" s="100"/>
      <c r="UP20" s="100"/>
      <c r="UQ20" s="100"/>
      <c r="UR20" s="100"/>
      <c r="US20" s="100"/>
      <c r="UT20" s="100"/>
      <c r="UU20" s="100"/>
      <c r="UV20" s="100"/>
      <c r="UW20" s="100"/>
      <c r="UX20" s="100"/>
      <c r="UY20" s="100"/>
      <c r="UZ20" s="100"/>
      <c r="VA20" s="100"/>
      <c r="VB20" s="100"/>
      <c r="VC20" s="100"/>
      <c r="VD20" s="100"/>
      <c r="VE20" s="100"/>
      <c r="VF20" s="100"/>
      <c r="VG20" s="100"/>
      <c r="VH20" s="100"/>
      <c r="VI20" s="100"/>
      <c r="VJ20" s="100"/>
      <c r="VK20" s="100"/>
      <c r="VL20" s="100"/>
      <c r="VM20" s="100"/>
      <c r="VN20" s="100"/>
      <c r="VO20" s="100"/>
      <c r="VP20" s="100"/>
      <c r="VQ20" s="100"/>
      <c r="VR20" s="100"/>
      <c r="VS20" s="100"/>
      <c r="VT20" s="100"/>
      <c r="VU20" s="100"/>
      <c r="VV20" s="100"/>
      <c r="VW20" s="100"/>
      <c r="VX20" s="100"/>
      <c r="VY20" s="100"/>
      <c r="VZ20" s="100"/>
      <c r="WA20" s="100"/>
      <c r="WB20" s="100"/>
      <c r="WC20" s="100"/>
      <c r="WD20" s="100"/>
      <c r="WE20" s="100"/>
      <c r="WF20" s="100"/>
      <c r="WG20" s="100"/>
      <c r="WH20" s="100"/>
      <c r="WI20" s="100"/>
      <c r="WJ20" s="100"/>
      <c r="WK20" s="100"/>
      <c r="WL20" s="100"/>
      <c r="WM20" s="100"/>
      <c r="WN20" s="100"/>
      <c r="WO20" s="100"/>
      <c r="WP20" s="100"/>
      <c r="WQ20" s="100"/>
      <c r="WR20" s="100"/>
      <c r="WS20" s="100"/>
      <c r="WT20" s="100"/>
      <c r="WU20" s="100"/>
      <c r="WV20" s="100"/>
      <c r="WW20" s="100"/>
      <c r="WX20" s="100"/>
      <c r="WY20" s="100"/>
      <c r="WZ20" s="100"/>
      <c r="XA20" s="100"/>
      <c r="XB20" s="100"/>
      <c r="XC20" s="100"/>
      <c r="XD20" s="100"/>
      <c r="XE20" s="100"/>
      <c r="XF20" s="100"/>
      <c r="XG20" s="100"/>
      <c r="XH20" s="100"/>
      <c r="XI20" s="100"/>
      <c r="XJ20" s="100"/>
      <c r="XK20" s="100"/>
      <c r="XL20" s="100"/>
      <c r="XM20" s="100"/>
      <c r="XN20" s="100"/>
      <c r="XO20" s="100"/>
      <c r="XP20" s="100"/>
      <c r="XQ20" s="100"/>
      <c r="XR20" s="100"/>
      <c r="XS20" s="100"/>
      <c r="XT20" s="100"/>
      <c r="XU20" s="100"/>
      <c r="XV20" s="100"/>
      <c r="XW20" s="100"/>
      <c r="XX20" s="100"/>
      <c r="XY20" s="100"/>
      <c r="XZ20" s="100"/>
      <c r="YA20" s="100"/>
      <c r="YB20" s="100"/>
      <c r="YC20" s="100"/>
      <c r="YD20" s="100"/>
      <c r="YE20" s="100"/>
      <c r="YF20" s="100"/>
      <c r="YG20" s="100"/>
      <c r="YH20" s="100"/>
      <c r="YI20" s="100"/>
      <c r="YJ20" s="100"/>
      <c r="YK20" s="100"/>
      <c r="YL20" s="100"/>
      <c r="YM20" s="100"/>
      <c r="YN20" s="100"/>
      <c r="YO20" s="100"/>
      <c r="YP20" s="100"/>
      <c r="YQ20" s="100"/>
      <c r="YR20" s="100"/>
      <c r="YS20" s="100"/>
      <c r="YT20" s="100"/>
      <c r="YU20" s="100"/>
      <c r="YV20" s="100"/>
      <c r="YW20" s="100"/>
      <c r="YX20" s="100"/>
      <c r="YY20" s="100"/>
      <c r="YZ20" s="100"/>
      <c r="ZA20" s="100"/>
      <c r="ZB20" s="100"/>
      <c r="ZC20" s="100"/>
      <c r="ZD20" s="100"/>
      <c r="ZE20" s="100"/>
      <c r="ZF20" s="100"/>
      <c r="ZG20" s="100"/>
      <c r="ZH20" s="100"/>
      <c r="ZI20" s="100"/>
      <c r="ZJ20" s="100"/>
      <c r="ZK20" s="100"/>
      <c r="ZL20" s="100"/>
      <c r="ZM20" s="100"/>
      <c r="ZN20" s="100"/>
      <c r="ZO20" s="100"/>
      <c r="ZP20" s="100"/>
      <c r="ZQ20" s="100"/>
      <c r="ZR20" s="100"/>
      <c r="ZS20" s="100"/>
      <c r="ZT20" s="100"/>
      <c r="ZU20" s="100"/>
      <c r="ZV20" s="100"/>
      <c r="ZW20" s="100"/>
      <c r="ZX20" s="100"/>
      <c r="ZY20" s="100"/>
      <c r="ZZ20" s="100"/>
      <c r="AAA20" s="100"/>
      <c r="AAB20" s="100"/>
      <c r="AAC20" s="100"/>
      <c r="AAD20" s="100"/>
      <c r="AAE20" s="100"/>
      <c r="AAF20" s="100"/>
      <c r="AAG20" s="100"/>
      <c r="AAH20" s="100"/>
      <c r="AAI20" s="100"/>
      <c r="AAJ20" s="100"/>
      <c r="AAK20" s="100"/>
      <c r="AAL20" s="100"/>
      <c r="AAM20" s="100"/>
      <c r="AAN20" s="100"/>
      <c r="AAO20" s="100"/>
      <c r="AAP20" s="100"/>
      <c r="AAQ20" s="100"/>
      <c r="AAR20" s="100"/>
      <c r="AAS20" s="100"/>
      <c r="AAT20" s="100"/>
      <c r="AAU20" s="100"/>
      <c r="AAV20" s="100"/>
      <c r="AAW20" s="100"/>
      <c r="AAX20" s="100"/>
      <c r="AAY20" s="100"/>
      <c r="AAZ20" s="100"/>
      <c r="ABA20" s="100"/>
      <c r="ABB20" s="100"/>
      <c r="ABC20" s="100"/>
      <c r="ABD20" s="100"/>
      <c r="ABE20" s="100"/>
      <c r="ABF20" s="100"/>
      <c r="ABG20" s="100"/>
      <c r="ABH20" s="100"/>
      <c r="ABI20" s="100"/>
      <c r="ABJ20" s="100"/>
      <c r="ABK20" s="100"/>
      <c r="ABL20" s="100"/>
      <c r="ABM20" s="100"/>
      <c r="ABN20" s="100"/>
      <c r="ABO20" s="100"/>
      <c r="ABP20" s="100"/>
      <c r="ABQ20" s="100"/>
      <c r="ABR20" s="100"/>
      <c r="ABS20" s="100"/>
      <c r="ABT20" s="100"/>
      <c r="ABU20" s="100"/>
      <c r="ABV20" s="100"/>
      <c r="ABW20" s="100"/>
      <c r="ABX20" s="100"/>
      <c r="ABY20" s="100"/>
      <c r="ABZ20" s="100"/>
      <c r="ACA20" s="100"/>
      <c r="ACB20" s="100"/>
      <c r="ACC20" s="100"/>
      <c r="ACD20" s="100"/>
      <c r="ACE20" s="100"/>
      <c r="ACF20" s="100"/>
      <c r="ACG20" s="100"/>
      <c r="ACH20" s="100"/>
      <c r="ACI20" s="100"/>
      <c r="ACJ20" s="100"/>
      <c r="ACK20" s="100"/>
      <c r="ACL20" s="100"/>
      <c r="ACM20" s="100"/>
      <c r="ACN20" s="100"/>
      <c r="ACO20" s="100"/>
      <c r="ACP20" s="100"/>
      <c r="ACQ20" s="100"/>
      <c r="ACR20" s="100"/>
      <c r="ACS20" s="100"/>
      <c r="ACT20" s="100"/>
      <c r="ACU20" s="100"/>
      <c r="ACV20" s="100"/>
      <c r="ACW20" s="100"/>
      <c r="ACX20" s="100"/>
      <c r="ACY20" s="100"/>
      <c r="ACZ20" s="100"/>
      <c r="ADA20" s="100"/>
      <c r="ADB20" s="100"/>
      <c r="ADC20" s="100"/>
      <c r="ADD20" s="100"/>
      <c r="ADE20" s="100"/>
      <c r="ADF20" s="100"/>
      <c r="ADG20" s="100"/>
      <c r="ADH20" s="100"/>
      <c r="ADI20" s="100"/>
      <c r="ADJ20" s="100"/>
      <c r="ADK20" s="100"/>
      <c r="ADL20" s="100"/>
      <c r="ADM20" s="100"/>
      <c r="ADN20" s="100"/>
      <c r="ADO20" s="100"/>
      <c r="ADP20" s="100"/>
      <c r="ADQ20" s="100"/>
      <c r="ADR20" s="100"/>
      <c r="ADS20" s="100"/>
      <c r="ADT20" s="100"/>
      <c r="ADU20" s="100"/>
      <c r="ADV20" s="100"/>
      <c r="ADW20" s="100"/>
      <c r="ADX20" s="100"/>
      <c r="ADY20" s="100"/>
      <c r="ADZ20" s="100"/>
      <c r="AEA20" s="100"/>
      <c r="AEB20" s="100"/>
      <c r="AEC20" s="100"/>
      <c r="AED20" s="100"/>
      <c r="AEE20" s="100"/>
      <c r="AEF20" s="100"/>
      <c r="AEG20" s="100"/>
      <c r="AEH20" s="100"/>
      <c r="AEI20" s="100"/>
      <c r="AEJ20" s="100"/>
      <c r="AEK20" s="100"/>
      <c r="AEL20" s="100"/>
      <c r="AEM20" s="100"/>
      <c r="AEN20" s="100"/>
      <c r="AEO20" s="100"/>
      <c r="AEP20" s="100"/>
      <c r="AEQ20" s="100"/>
      <c r="AER20" s="100"/>
      <c r="AES20" s="100"/>
      <c r="AET20" s="100"/>
      <c r="AEU20" s="100"/>
      <c r="AEV20" s="100"/>
      <c r="AEW20" s="100"/>
      <c r="AEX20" s="100"/>
      <c r="AEY20" s="100"/>
      <c r="AEZ20" s="100"/>
      <c r="AFA20" s="100"/>
      <c r="AFB20" s="100"/>
      <c r="AFC20" s="100"/>
      <c r="AFD20" s="100"/>
      <c r="AFE20" s="100"/>
      <c r="AFF20" s="100"/>
      <c r="AFG20" s="100"/>
      <c r="AFH20" s="100"/>
      <c r="AFI20" s="100"/>
      <c r="AFJ20" s="100"/>
      <c r="AFK20" s="100"/>
      <c r="AFL20" s="100"/>
      <c r="AFM20" s="100"/>
      <c r="AFN20" s="100"/>
      <c r="AFO20" s="100"/>
      <c r="AFP20" s="100"/>
      <c r="AFQ20" s="100"/>
      <c r="AFR20" s="100"/>
      <c r="AFS20" s="100"/>
      <c r="AFT20" s="100"/>
      <c r="AFU20" s="100"/>
      <c r="AFV20" s="100"/>
      <c r="AFW20" s="100"/>
      <c r="AFX20" s="100"/>
      <c r="AFY20" s="100"/>
      <c r="AFZ20" s="100"/>
      <c r="AGA20" s="100"/>
      <c r="AGB20" s="100"/>
      <c r="AGC20" s="100"/>
      <c r="AGD20" s="100"/>
      <c r="AGE20" s="100"/>
      <c r="AGF20" s="100"/>
      <c r="AGG20" s="100"/>
      <c r="AGH20" s="100"/>
      <c r="AGI20" s="100"/>
      <c r="AGJ20" s="100"/>
      <c r="AGK20" s="100"/>
      <c r="AGL20" s="100"/>
      <c r="AGM20" s="100"/>
      <c r="AGN20" s="100"/>
      <c r="AGO20" s="100"/>
      <c r="AGP20" s="100"/>
      <c r="AGQ20" s="100"/>
      <c r="AGR20" s="100"/>
      <c r="AGS20" s="100"/>
      <c r="AGT20" s="100"/>
      <c r="AGU20" s="100"/>
      <c r="AGV20" s="100"/>
      <c r="AGW20" s="100"/>
      <c r="AGX20" s="100"/>
      <c r="AGY20" s="100"/>
      <c r="AGZ20" s="100"/>
      <c r="AHA20" s="100"/>
      <c r="AHB20" s="100"/>
      <c r="AHC20" s="100"/>
      <c r="AHD20" s="100"/>
      <c r="AHE20" s="100"/>
      <c r="AHF20" s="100"/>
      <c r="AHG20" s="100"/>
      <c r="AHH20" s="100"/>
      <c r="AHI20" s="100"/>
      <c r="AHJ20" s="100"/>
      <c r="AHK20" s="100"/>
      <c r="AHL20" s="100"/>
      <c r="AHM20" s="100"/>
      <c r="AHN20" s="100"/>
      <c r="AHO20" s="100"/>
      <c r="AHP20" s="100"/>
      <c r="AHQ20" s="100"/>
      <c r="AHR20" s="100"/>
      <c r="AHS20" s="100"/>
      <c r="AHT20" s="100"/>
      <c r="AHU20" s="100"/>
      <c r="AHV20" s="100"/>
      <c r="AHW20" s="100"/>
      <c r="AHX20" s="100"/>
      <c r="AHY20" s="100"/>
      <c r="AHZ20" s="100"/>
      <c r="AIA20" s="100"/>
      <c r="AIB20" s="100"/>
      <c r="AIC20" s="100"/>
      <c r="AID20" s="100"/>
      <c r="AIE20" s="100"/>
      <c r="AIF20" s="100"/>
      <c r="AIG20" s="100"/>
      <c r="AIH20" s="100"/>
      <c r="AII20" s="100"/>
      <c r="AIJ20" s="100"/>
      <c r="AIK20" s="100"/>
      <c r="AIL20" s="100"/>
      <c r="AIM20" s="100"/>
      <c r="AIN20" s="100"/>
      <c r="AIO20" s="100"/>
      <c r="AIP20" s="100"/>
      <c r="AIQ20" s="100"/>
      <c r="AIR20" s="100"/>
      <c r="AIS20" s="100"/>
      <c r="AIT20" s="100"/>
      <c r="AIU20" s="100"/>
      <c r="AIV20" s="100"/>
      <c r="AIW20" s="100"/>
      <c r="AIX20" s="100"/>
      <c r="AIY20" s="100"/>
      <c r="AIZ20" s="100"/>
      <c r="AJA20" s="100"/>
      <c r="AJB20" s="100"/>
      <c r="AJC20" s="100"/>
      <c r="AJD20" s="100"/>
      <c r="AJE20" s="100"/>
      <c r="AJF20" s="100"/>
      <c r="AJG20" s="100"/>
      <c r="AJH20" s="100"/>
      <c r="AJI20" s="100"/>
      <c r="AJJ20" s="100"/>
      <c r="AJK20" s="100"/>
      <c r="AJL20" s="100"/>
      <c r="AJM20" s="100"/>
      <c r="AJN20" s="100"/>
      <c r="AJO20" s="100"/>
      <c r="AJP20" s="100"/>
      <c r="AJQ20" s="100"/>
      <c r="AJR20" s="100"/>
      <c r="AJS20" s="100"/>
      <c r="AJT20" s="100"/>
      <c r="AJU20" s="100"/>
      <c r="AJV20" s="100"/>
      <c r="AJW20" s="100"/>
      <c r="AJX20" s="100"/>
      <c r="AJY20" s="100"/>
      <c r="AJZ20" s="100"/>
      <c r="AKA20" s="100"/>
      <c r="AKB20" s="100"/>
      <c r="AKC20" s="100"/>
      <c r="AKD20" s="100"/>
      <c r="AKE20" s="100"/>
      <c r="AKF20" s="100"/>
      <c r="AKG20" s="100"/>
      <c r="AKH20" s="100"/>
      <c r="AKI20" s="100"/>
      <c r="AKJ20" s="100"/>
      <c r="AKK20" s="100"/>
      <c r="AKL20" s="100"/>
      <c r="AKM20" s="100"/>
      <c r="AKN20" s="100"/>
      <c r="AKO20" s="100"/>
      <c r="AKP20" s="100"/>
      <c r="AKQ20" s="100"/>
      <c r="AKR20" s="100"/>
      <c r="AKS20" s="100"/>
      <c r="AKT20" s="100"/>
      <c r="AKU20" s="100"/>
      <c r="AKV20" s="100"/>
      <c r="AKW20" s="100"/>
      <c r="AKX20" s="100"/>
      <c r="AKY20" s="100"/>
      <c r="AKZ20" s="100"/>
      <c r="ALA20" s="100"/>
      <c r="ALB20" s="100"/>
      <c r="ALC20" s="100"/>
      <c r="ALD20" s="100"/>
      <c r="ALE20" s="100"/>
      <c r="ALF20" s="100"/>
      <c r="ALG20" s="100"/>
      <c r="ALH20" s="100"/>
      <c r="ALI20" s="100"/>
      <c r="ALJ20" s="100"/>
      <c r="ALK20" s="100"/>
      <c r="ALL20" s="100"/>
      <c r="ALM20" s="100"/>
      <c r="ALN20" s="100"/>
      <c r="ALO20" s="100"/>
      <c r="ALP20" s="100"/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  <c r="AMA20" s="100"/>
      <c r="AMB20" s="100"/>
      <c r="AMC20" s="100"/>
      <c r="AMD20" s="100"/>
      <c r="AME20" s="100"/>
      <c r="AMF20" s="100"/>
      <c r="AMG20" s="100"/>
      <c r="AMH20" s="100"/>
      <c r="AMI20" s="100"/>
      <c r="AMJ20" s="100"/>
      <c r="AMK20" s="100"/>
      <c r="AML20" s="100"/>
      <c r="AMM20" s="100"/>
      <c r="AMN20" s="100"/>
      <c r="AMO20" s="100"/>
      <c r="AMP20" s="100"/>
      <c r="AMQ20" s="100"/>
      <c r="AMR20" s="100"/>
      <c r="AMS20" s="100"/>
      <c r="AMT20" s="100"/>
      <c r="AMU20" s="100"/>
      <c r="AMV20" s="100"/>
      <c r="AMW20" s="100"/>
      <c r="AMX20" s="100"/>
      <c r="AMY20" s="100"/>
      <c r="AMZ20" s="100"/>
      <c r="ANA20" s="100"/>
      <c r="ANB20" s="100"/>
      <c r="ANC20" s="100"/>
      <c r="AND20" s="100"/>
      <c r="ANE20" s="100"/>
      <c r="ANF20" s="100"/>
      <c r="ANG20" s="100"/>
      <c r="ANH20" s="100"/>
      <c r="ANI20" s="100"/>
      <c r="ANJ20" s="100"/>
      <c r="ANK20" s="100"/>
      <c r="ANL20" s="100"/>
      <c r="ANM20" s="100"/>
      <c r="ANN20" s="100"/>
      <c r="ANO20" s="100"/>
      <c r="ANP20" s="100"/>
      <c r="ANQ20" s="100"/>
      <c r="ANR20" s="100"/>
      <c r="ANS20" s="100"/>
      <c r="ANT20" s="100"/>
      <c r="ANU20" s="100"/>
      <c r="ANV20" s="100"/>
      <c r="ANW20" s="100"/>
      <c r="ANX20" s="100"/>
      <c r="ANY20" s="100"/>
      <c r="ANZ20" s="100"/>
      <c r="AOA20" s="100"/>
      <c r="AOB20" s="100"/>
      <c r="AOC20" s="100"/>
      <c r="AOD20" s="100"/>
      <c r="AOE20" s="100"/>
      <c r="AOF20" s="100"/>
      <c r="AOG20" s="100"/>
      <c r="AOH20" s="100"/>
      <c r="AOI20" s="100"/>
      <c r="AOJ20" s="100"/>
      <c r="AOK20" s="100"/>
      <c r="AOL20" s="100"/>
      <c r="AOM20" s="100"/>
      <c r="AON20" s="100"/>
      <c r="AOO20" s="100"/>
      <c r="AOP20" s="100"/>
      <c r="AOQ20" s="100"/>
      <c r="AOR20" s="100"/>
      <c r="AOS20" s="100"/>
      <c r="AOT20" s="100"/>
      <c r="AOU20" s="100"/>
      <c r="AOV20" s="100"/>
      <c r="AOW20" s="100"/>
      <c r="AOX20" s="100"/>
      <c r="AOY20" s="100"/>
      <c r="AOZ20" s="100"/>
      <c r="APA20" s="100"/>
      <c r="APB20" s="100"/>
      <c r="APC20" s="100"/>
      <c r="APD20" s="100"/>
      <c r="APE20" s="100"/>
      <c r="APF20" s="100"/>
      <c r="APG20" s="100"/>
      <c r="APH20" s="100"/>
      <c r="API20" s="100"/>
      <c r="APJ20" s="100"/>
      <c r="APK20" s="100"/>
      <c r="APL20" s="100"/>
      <c r="APM20" s="100"/>
      <c r="APN20" s="100"/>
      <c r="APO20" s="100"/>
      <c r="APP20" s="100"/>
      <c r="APQ20" s="100"/>
      <c r="APR20" s="100"/>
      <c r="APS20" s="100"/>
      <c r="APT20" s="100"/>
      <c r="APU20" s="100"/>
      <c r="APV20" s="100"/>
      <c r="APW20" s="100"/>
      <c r="APX20" s="100"/>
      <c r="APY20" s="100"/>
      <c r="APZ20" s="100"/>
      <c r="AQA20" s="100"/>
      <c r="AQB20" s="100"/>
      <c r="AQC20" s="100"/>
      <c r="AQD20" s="100"/>
      <c r="AQE20" s="100"/>
      <c r="AQF20" s="100"/>
      <c r="AQG20" s="100"/>
      <c r="AQH20" s="100"/>
      <c r="AQI20" s="100"/>
      <c r="AQJ20" s="100"/>
      <c r="AQK20" s="100"/>
      <c r="AQL20" s="100"/>
      <c r="AQM20" s="100"/>
      <c r="AQN20" s="100"/>
      <c r="AQO20" s="100"/>
      <c r="AQP20" s="100"/>
      <c r="AQQ20" s="100"/>
      <c r="AQR20" s="100"/>
      <c r="AQS20" s="100"/>
      <c r="AQT20" s="100"/>
      <c r="AQU20" s="100"/>
      <c r="AQV20" s="100"/>
      <c r="AQW20" s="100"/>
      <c r="AQX20" s="100"/>
      <c r="AQY20" s="100"/>
      <c r="AQZ20" s="100"/>
      <c r="ARA20" s="100"/>
      <c r="ARB20" s="100"/>
      <c r="ARC20" s="100"/>
      <c r="ARD20" s="100"/>
      <c r="ARE20" s="100"/>
      <c r="ARF20" s="100"/>
      <c r="ARG20" s="100"/>
      <c r="ARH20" s="100"/>
      <c r="ARI20" s="100"/>
      <c r="ARJ20" s="100"/>
      <c r="ARK20" s="100"/>
      <c r="ARL20" s="100"/>
      <c r="ARM20" s="100"/>
      <c r="ARN20" s="100"/>
      <c r="ARO20" s="100"/>
      <c r="ARP20" s="100"/>
      <c r="ARQ20" s="100"/>
      <c r="ARR20" s="100"/>
      <c r="ARS20" s="100"/>
      <c r="ART20" s="100"/>
      <c r="ARU20" s="100"/>
      <c r="ARV20" s="100"/>
      <c r="ARW20" s="100"/>
      <c r="ARX20" s="100"/>
      <c r="ARY20" s="100"/>
      <c r="ARZ20" s="100"/>
      <c r="ASA20" s="100"/>
      <c r="ASB20" s="100"/>
      <c r="ASC20" s="100"/>
      <c r="ASD20" s="100"/>
      <c r="ASE20" s="100"/>
      <c r="ASF20" s="100"/>
      <c r="ASG20" s="100"/>
      <c r="ASH20" s="100"/>
      <c r="ASI20" s="100"/>
      <c r="ASJ20" s="100"/>
      <c r="ASK20" s="100"/>
      <c r="ASL20" s="100"/>
      <c r="ASM20" s="100"/>
      <c r="ASN20" s="100"/>
      <c r="ASO20" s="100"/>
      <c r="ASP20" s="100"/>
      <c r="ASQ20" s="100"/>
      <c r="ASR20" s="100"/>
      <c r="ASS20" s="100"/>
      <c r="AST20" s="100"/>
      <c r="ASU20" s="100"/>
      <c r="ASV20" s="100"/>
      <c r="ASW20" s="100"/>
      <c r="ASX20" s="100"/>
      <c r="ASY20" s="100"/>
      <c r="ASZ20" s="100"/>
      <c r="ATA20" s="100"/>
      <c r="ATB20" s="100"/>
      <c r="ATC20" s="100"/>
      <c r="ATD20" s="100"/>
      <c r="ATE20" s="100"/>
      <c r="ATF20" s="100"/>
      <c r="ATG20" s="100"/>
      <c r="ATH20" s="100"/>
      <c r="ATI20" s="100"/>
      <c r="ATJ20" s="100"/>
      <c r="ATK20" s="100"/>
      <c r="ATL20" s="100"/>
      <c r="ATM20" s="100"/>
      <c r="ATN20" s="100"/>
      <c r="ATO20" s="100"/>
      <c r="ATP20" s="100"/>
      <c r="ATQ20" s="100"/>
      <c r="ATR20" s="100"/>
      <c r="ATS20" s="100"/>
      <c r="ATT20" s="100"/>
      <c r="ATU20" s="100"/>
      <c r="ATV20" s="100"/>
      <c r="ATW20" s="100"/>
      <c r="ATX20" s="100"/>
      <c r="ATY20" s="100"/>
      <c r="ATZ20" s="100"/>
      <c r="AUA20" s="100"/>
      <c r="AUB20" s="100"/>
      <c r="AUC20" s="100"/>
      <c r="AUD20" s="100"/>
      <c r="AUE20" s="100"/>
      <c r="AUF20" s="100"/>
      <c r="AUG20" s="100"/>
      <c r="AUH20" s="100"/>
      <c r="AUI20" s="100"/>
      <c r="AUJ20" s="100"/>
      <c r="AUK20" s="100"/>
      <c r="AUL20" s="100"/>
      <c r="AUM20" s="100"/>
      <c r="AUN20" s="100"/>
      <c r="AUO20" s="100"/>
      <c r="AUP20" s="100"/>
      <c r="AUQ20" s="100"/>
      <c r="AUR20" s="100"/>
      <c r="AUS20" s="100"/>
      <c r="AUT20" s="100"/>
      <c r="AUU20" s="100"/>
      <c r="AUV20" s="100"/>
      <c r="AUW20" s="100"/>
      <c r="AUX20" s="100"/>
      <c r="AUY20" s="100"/>
      <c r="AUZ20" s="100"/>
      <c r="AVA20" s="100"/>
      <c r="AVB20" s="100"/>
      <c r="AVC20" s="100"/>
      <c r="AVD20" s="100"/>
      <c r="AVE20" s="100"/>
      <c r="AVF20" s="100"/>
      <c r="AVG20" s="100"/>
      <c r="AVH20" s="100"/>
      <c r="AVI20" s="100"/>
      <c r="AVJ20" s="100"/>
      <c r="AVK20" s="100"/>
      <c r="AVL20" s="100"/>
      <c r="AVM20" s="100"/>
      <c r="AVN20" s="100"/>
      <c r="AVO20" s="100"/>
      <c r="AVP20" s="100"/>
      <c r="AVQ20" s="100"/>
      <c r="AVR20" s="100"/>
      <c r="AVS20" s="100"/>
      <c r="AVT20" s="100"/>
      <c r="AVU20" s="100"/>
      <c r="AVV20" s="100"/>
      <c r="AVW20" s="100"/>
      <c r="AVX20" s="100"/>
      <c r="AVY20" s="100"/>
      <c r="AVZ20" s="100"/>
      <c r="AWA20" s="100"/>
      <c r="AWB20" s="100"/>
      <c r="AWC20" s="100"/>
      <c r="AWD20" s="100"/>
      <c r="AWE20" s="100"/>
      <c r="AWF20" s="100"/>
      <c r="AWG20" s="100"/>
      <c r="AWH20" s="100"/>
      <c r="AWI20" s="100"/>
      <c r="AWJ20" s="100"/>
      <c r="AWK20" s="100"/>
      <c r="AWL20" s="100"/>
      <c r="AWM20" s="100"/>
      <c r="AWN20" s="100"/>
      <c r="AWO20" s="100"/>
      <c r="AWP20" s="100"/>
      <c r="AWQ20" s="100"/>
      <c r="AWR20" s="100"/>
      <c r="AWS20" s="100"/>
      <c r="AWT20" s="100"/>
      <c r="AWU20" s="100"/>
      <c r="AWV20" s="100"/>
      <c r="AWW20" s="100"/>
      <c r="AWX20" s="100"/>
      <c r="AWY20" s="100"/>
      <c r="AWZ20" s="100"/>
      <c r="AXA20" s="100"/>
      <c r="AXB20" s="100"/>
      <c r="AXC20" s="100"/>
      <c r="AXD20" s="100"/>
      <c r="AXE20" s="100"/>
      <c r="AXF20" s="100"/>
      <c r="AXG20" s="100"/>
      <c r="AXH20" s="100"/>
      <c r="AXI20" s="100"/>
      <c r="AXJ20" s="100"/>
      <c r="AXK20" s="100"/>
      <c r="AXL20" s="100"/>
      <c r="AXM20" s="100"/>
      <c r="AXN20" s="100"/>
      <c r="AXO20" s="100"/>
      <c r="AXP20" s="100"/>
      <c r="AXQ20" s="100"/>
      <c r="AXR20" s="100"/>
      <c r="AXS20" s="100"/>
      <c r="AXT20" s="100"/>
      <c r="AXU20" s="100"/>
      <c r="AXV20" s="100"/>
      <c r="AXW20" s="100"/>
      <c r="AXX20" s="100"/>
      <c r="AXY20" s="100"/>
      <c r="AXZ20" s="100"/>
      <c r="AYA20" s="100"/>
      <c r="AYB20" s="100"/>
      <c r="AYC20" s="100"/>
      <c r="AYD20" s="100"/>
      <c r="AYE20" s="100"/>
      <c r="AYF20" s="100"/>
      <c r="AYG20" s="100"/>
      <c r="AYH20" s="100"/>
      <c r="AYI20" s="100"/>
      <c r="AYJ20" s="100"/>
      <c r="AYK20" s="100"/>
      <c r="AYL20" s="100"/>
      <c r="AYM20" s="100"/>
      <c r="AYN20" s="100"/>
      <c r="AYO20" s="100"/>
      <c r="AYP20" s="100"/>
      <c r="AYQ20" s="100"/>
      <c r="AYR20" s="100"/>
      <c r="AYS20" s="100"/>
      <c r="AYT20" s="100"/>
      <c r="AYU20" s="100"/>
      <c r="AYV20" s="100"/>
      <c r="AYW20" s="100"/>
      <c r="AYX20" s="100"/>
      <c r="AYY20" s="100"/>
      <c r="AYZ20" s="100"/>
      <c r="AZA20" s="100"/>
      <c r="AZB20" s="100"/>
      <c r="AZC20" s="100"/>
      <c r="AZD20" s="100"/>
      <c r="AZE20" s="100"/>
      <c r="AZF20" s="100"/>
      <c r="AZG20" s="100"/>
      <c r="AZH20" s="100"/>
      <c r="AZI20" s="100"/>
      <c r="AZJ20" s="100"/>
      <c r="AZK20" s="100"/>
      <c r="AZL20" s="100"/>
      <c r="AZM20" s="100"/>
      <c r="AZN20" s="100"/>
      <c r="AZO20" s="100"/>
      <c r="AZP20" s="100"/>
      <c r="AZQ20" s="100"/>
      <c r="AZR20" s="100"/>
      <c r="AZS20" s="100"/>
      <c r="AZT20" s="100"/>
      <c r="AZU20" s="100"/>
      <c r="AZV20" s="100"/>
      <c r="AZW20" s="100"/>
      <c r="AZX20" s="100"/>
      <c r="AZY20" s="100"/>
      <c r="AZZ20" s="100"/>
      <c r="BAA20" s="100"/>
      <c r="BAB20" s="100"/>
      <c r="BAC20" s="100"/>
      <c r="BAD20" s="100"/>
      <c r="BAE20" s="100"/>
      <c r="BAF20" s="100"/>
      <c r="BAG20" s="100"/>
      <c r="BAH20" s="100"/>
      <c r="BAI20" s="100"/>
      <c r="BAJ20" s="100"/>
      <c r="BAK20" s="100"/>
      <c r="BAL20" s="100"/>
      <c r="BAM20" s="100"/>
      <c r="BAN20" s="100"/>
      <c r="BAO20" s="100"/>
      <c r="BAP20" s="100"/>
      <c r="BAQ20" s="100"/>
      <c r="BAR20" s="100"/>
      <c r="BAS20" s="100"/>
      <c r="BAT20" s="100"/>
      <c r="BAU20" s="100"/>
      <c r="BAV20" s="100"/>
      <c r="BAW20" s="100"/>
      <c r="BAX20" s="100"/>
      <c r="BAY20" s="100"/>
      <c r="BAZ20" s="100"/>
      <c r="BBA20" s="100"/>
      <c r="BBB20" s="100"/>
      <c r="BBC20" s="100"/>
      <c r="BBD20" s="100"/>
      <c r="BBE20" s="100"/>
      <c r="BBF20" s="100"/>
      <c r="BBG20" s="100"/>
      <c r="BBH20" s="100"/>
      <c r="BBI20" s="100"/>
      <c r="BBJ20" s="100"/>
      <c r="BBK20" s="100"/>
      <c r="BBL20" s="100"/>
      <c r="BBM20" s="100"/>
      <c r="BBN20" s="100"/>
      <c r="BBO20" s="100"/>
      <c r="BBP20" s="100"/>
      <c r="BBQ20" s="100"/>
      <c r="BBR20" s="100"/>
      <c r="BBS20" s="100"/>
      <c r="BBT20" s="100"/>
      <c r="BBU20" s="100"/>
      <c r="BBV20" s="100"/>
      <c r="BBW20" s="100"/>
      <c r="BBX20" s="100"/>
      <c r="BBY20" s="100"/>
      <c r="BBZ20" s="100"/>
      <c r="BCA20" s="100"/>
      <c r="BCB20" s="100"/>
      <c r="BCC20" s="100"/>
      <c r="BCD20" s="100"/>
      <c r="BCE20" s="100"/>
      <c r="BCF20" s="100"/>
      <c r="BCG20" s="100"/>
      <c r="BCH20" s="100"/>
      <c r="BCI20" s="100"/>
      <c r="BCJ20" s="100"/>
      <c r="BCK20" s="100"/>
      <c r="BCL20" s="100"/>
      <c r="BCM20" s="100"/>
      <c r="BCN20" s="100"/>
      <c r="BCO20" s="100"/>
      <c r="BCP20" s="100"/>
      <c r="BCQ20" s="100"/>
      <c r="BCR20" s="100"/>
      <c r="BCS20" s="100"/>
      <c r="BCT20" s="100"/>
      <c r="BCU20" s="100"/>
      <c r="BCV20" s="100"/>
      <c r="BCW20" s="100"/>
      <c r="BCX20" s="100"/>
      <c r="BCY20" s="100"/>
      <c r="BCZ20" s="100"/>
      <c r="BDA20" s="100"/>
      <c r="BDB20" s="100"/>
      <c r="BDC20" s="100"/>
      <c r="BDD20" s="100"/>
      <c r="BDE20" s="100"/>
      <c r="BDF20" s="100"/>
      <c r="BDG20" s="100"/>
      <c r="BDH20" s="100"/>
      <c r="BDI20" s="100"/>
      <c r="BDJ20" s="100"/>
      <c r="BDK20" s="100"/>
      <c r="BDL20" s="100"/>
      <c r="BDM20" s="100"/>
      <c r="BDN20" s="100"/>
      <c r="BDO20" s="100"/>
      <c r="BDP20" s="100"/>
      <c r="BDQ20" s="100"/>
      <c r="BDR20" s="100"/>
      <c r="BDS20" s="100"/>
      <c r="BDT20" s="100"/>
      <c r="BDU20" s="100"/>
      <c r="BDV20" s="100"/>
      <c r="BDW20" s="100"/>
      <c r="BDX20" s="100"/>
      <c r="BDY20" s="100"/>
      <c r="BDZ20" s="100"/>
      <c r="BEA20" s="100"/>
      <c r="BEB20" s="100"/>
      <c r="BEC20" s="100"/>
      <c r="BED20" s="100"/>
      <c r="BEE20" s="100"/>
      <c r="BEF20" s="100"/>
      <c r="BEG20" s="100"/>
      <c r="BEH20" s="100"/>
      <c r="BEI20" s="100"/>
      <c r="BEJ20" s="100"/>
      <c r="BEK20" s="100"/>
      <c r="BEL20" s="100"/>
      <c r="BEM20" s="100"/>
      <c r="BEN20" s="100"/>
      <c r="BEO20" s="100"/>
      <c r="BEP20" s="100"/>
      <c r="BEQ20" s="100"/>
      <c r="BER20" s="100"/>
      <c r="BES20" s="100"/>
      <c r="BET20" s="100"/>
      <c r="BEU20" s="100"/>
      <c r="BEV20" s="100"/>
      <c r="BEW20" s="100"/>
      <c r="BEX20" s="100"/>
      <c r="BEY20" s="100"/>
      <c r="BEZ20" s="100"/>
      <c r="BFA20" s="100"/>
      <c r="BFB20" s="100"/>
      <c r="BFC20" s="100"/>
      <c r="BFD20" s="100"/>
      <c r="BFE20" s="100"/>
      <c r="BFF20" s="100"/>
      <c r="BFG20" s="100"/>
      <c r="BFH20" s="100"/>
      <c r="BFI20" s="100"/>
      <c r="BFJ20" s="100"/>
      <c r="BFK20" s="100"/>
      <c r="BFL20" s="100"/>
      <c r="BFM20" s="100"/>
      <c r="BFN20" s="100"/>
      <c r="BFO20" s="100"/>
      <c r="BFP20" s="100"/>
      <c r="BFQ20" s="100"/>
      <c r="BFR20" s="100"/>
      <c r="BFS20" s="100"/>
      <c r="BFT20" s="100"/>
      <c r="BFU20" s="100"/>
      <c r="BFV20" s="100"/>
      <c r="BFW20" s="100"/>
      <c r="BFX20" s="100"/>
      <c r="BFY20" s="100"/>
      <c r="BFZ20" s="100"/>
      <c r="BGA20" s="100"/>
      <c r="BGB20" s="100"/>
      <c r="BGC20" s="100"/>
      <c r="BGD20" s="100"/>
      <c r="BGE20" s="100"/>
      <c r="BGF20" s="100"/>
      <c r="BGG20" s="100"/>
      <c r="BGH20" s="100"/>
      <c r="BGI20" s="100"/>
      <c r="BGJ20" s="100"/>
      <c r="BGK20" s="100"/>
      <c r="BGL20" s="100"/>
      <c r="BGM20" s="100"/>
      <c r="BGN20" s="100"/>
      <c r="BGO20" s="100"/>
      <c r="BGP20" s="100"/>
      <c r="BGQ20" s="100"/>
      <c r="BGR20" s="100"/>
      <c r="BGS20" s="100"/>
      <c r="BGT20" s="100"/>
      <c r="BGU20" s="100"/>
      <c r="BGV20" s="100"/>
      <c r="BGW20" s="100"/>
      <c r="BGX20" s="100"/>
      <c r="BGY20" s="100"/>
      <c r="BGZ20" s="100"/>
      <c r="BHA20" s="100"/>
      <c r="BHB20" s="100"/>
      <c r="BHC20" s="100"/>
      <c r="BHD20" s="100"/>
      <c r="BHE20" s="100"/>
      <c r="BHF20" s="100"/>
      <c r="BHG20" s="100"/>
      <c r="BHH20" s="100"/>
      <c r="BHI20" s="100"/>
      <c r="BHJ20" s="100"/>
      <c r="BHK20" s="100"/>
      <c r="BHL20" s="100"/>
      <c r="BHM20" s="100"/>
      <c r="BHN20" s="100"/>
      <c r="BHO20" s="100"/>
      <c r="BHP20" s="100"/>
      <c r="BHQ20" s="100"/>
      <c r="BHR20" s="100"/>
      <c r="BHS20" s="100"/>
      <c r="BHT20" s="100"/>
      <c r="BHU20" s="100"/>
      <c r="BHV20" s="100"/>
      <c r="BHW20" s="100"/>
      <c r="BHX20" s="100"/>
      <c r="BHY20" s="100"/>
      <c r="BHZ20" s="100"/>
      <c r="BIA20" s="100"/>
      <c r="BIB20" s="100"/>
      <c r="BIC20" s="100"/>
      <c r="BID20" s="100"/>
      <c r="BIE20" s="100"/>
      <c r="BIF20" s="100"/>
      <c r="BIG20" s="100"/>
      <c r="BIH20" s="100"/>
      <c r="BII20" s="100"/>
      <c r="BIJ20" s="100"/>
      <c r="BIK20" s="100"/>
      <c r="BIL20" s="100"/>
      <c r="BIM20" s="100"/>
      <c r="BIN20" s="100"/>
      <c r="BIO20" s="100"/>
      <c r="BIP20" s="100"/>
      <c r="BIQ20" s="100"/>
      <c r="BIR20" s="100"/>
      <c r="BIS20" s="100"/>
      <c r="BIT20" s="100"/>
      <c r="BIU20" s="100"/>
      <c r="BIV20" s="100"/>
      <c r="BIW20" s="100"/>
      <c r="BIX20" s="100"/>
      <c r="BIY20" s="100"/>
      <c r="BIZ20" s="100"/>
      <c r="BJA20" s="100"/>
      <c r="BJB20" s="100"/>
      <c r="BJC20" s="100"/>
      <c r="BJD20" s="100"/>
      <c r="BJE20" s="100"/>
      <c r="BJF20" s="100"/>
      <c r="BJG20" s="100"/>
      <c r="BJH20" s="100"/>
      <c r="BJI20" s="100"/>
      <c r="BJJ20" s="100"/>
      <c r="BJK20" s="100"/>
      <c r="BJL20" s="100"/>
      <c r="BJM20" s="100"/>
      <c r="BJN20" s="100"/>
      <c r="BJO20" s="100"/>
      <c r="BJP20" s="100"/>
      <c r="BJQ20" s="100"/>
      <c r="BJR20" s="100"/>
      <c r="BJS20" s="100"/>
      <c r="BJT20" s="100"/>
      <c r="BJU20" s="100"/>
      <c r="BJV20" s="100"/>
      <c r="BJW20" s="100"/>
      <c r="BJX20" s="100"/>
      <c r="BJY20" s="100"/>
      <c r="BJZ20" s="100"/>
      <c r="BKA20" s="100"/>
      <c r="BKB20" s="100"/>
      <c r="BKC20" s="100"/>
      <c r="BKD20" s="100"/>
      <c r="BKE20" s="100"/>
      <c r="BKF20" s="100"/>
      <c r="BKG20" s="100"/>
      <c r="BKH20" s="100"/>
      <c r="BKI20" s="100"/>
      <c r="BKJ20" s="100"/>
      <c r="BKK20" s="100"/>
      <c r="BKL20" s="100"/>
      <c r="BKM20" s="100"/>
      <c r="BKN20" s="100"/>
      <c r="BKO20" s="100"/>
      <c r="BKP20" s="100"/>
      <c r="BKQ20" s="100"/>
      <c r="BKR20" s="100"/>
      <c r="BKS20" s="100"/>
      <c r="BKT20" s="100"/>
      <c r="BKU20" s="100"/>
      <c r="BKV20" s="100"/>
      <c r="BKW20" s="100"/>
      <c r="BKX20" s="100"/>
      <c r="BKY20" s="100"/>
      <c r="BKZ20" s="100"/>
      <c r="BLA20" s="100"/>
      <c r="BLB20" s="100"/>
      <c r="BLC20" s="100"/>
      <c r="BLD20" s="100"/>
      <c r="BLE20" s="100"/>
      <c r="BLF20" s="100"/>
      <c r="BLG20" s="100"/>
      <c r="BLH20" s="100"/>
      <c r="BLI20" s="100"/>
      <c r="BLJ20" s="100"/>
      <c r="BLK20" s="100"/>
      <c r="BLL20" s="100"/>
      <c r="BLM20" s="100"/>
      <c r="BLN20" s="100"/>
      <c r="BLO20" s="100"/>
      <c r="BLP20" s="100"/>
      <c r="BLQ20" s="100"/>
      <c r="BLR20" s="100"/>
      <c r="BLS20" s="100"/>
      <c r="BLT20" s="100"/>
      <c r="BLU20" s="100"/>
      <c r="BLV20" s="100"/>
      <c r="BLW20" s="100"/>
      <c r="BLX20" s="100"/>
      <c r="BLY20" s="100"/>
      <c r="BLZ20" s="100"/>
      <c r="BMA20" s="100"/>
      <c r="BMB20" s="100"/>
      <c r="BMC20" s="100"/>
      <c r="BMD20" s="100"/>
      <c r="BME20" s="100"/>
      <c r="BMF20" s="100"/>
      <c r="BMG20" s="100"/>
      <c r="BMH20" s="100"/>
      <c r="BMI20" s="100"/>
      <c r="BMJ20" s="100"/>
      <c r="BMK20" s="100"/>
      <c r="BML20" s="100"/>
      <c r="BMM20" s="100"/>
      <c r="BMN20" s="100"/>
      <c r="BMO20" s="100"/>
      <c r="BMP20" s="100"/>
      <c r="BMQ20" s="100"/>
      <c r="BMR20" s="100"/>
      <c r="BMS20" s="100"/>
      <c r="BMT20" s="100"/>
      <c r="BMU20" s="100"/>
      <c r="BMV20" s="100"/>
      <c r="BMW20" s="100"/>
      <c r="BMX20" s="100"/>
      <c r="BMY20" s="100"/>
      <c r="BMZ20" s="100"/>
      <c r="BNA20" s="100"/>
      <c r="BNB20" s="100"/>
      <c r="BNC20" s="100"/>
      <c r="BND20" s="100"/>
      <c r="BNE20" s="100"/>
      <c r="BNF20" s="100"/>
      <c r="BNG20" s="100"/>
      <c r="BNH20" s="100"/>
      <c r="BNI20" s="100"/>
      <c r="BNJ20" s="100"/>
      <c r="BNK20" s="100"/>
      <c r="BNL20" s="100"/>
      <c r="BNM20" s="100"/>
      <c r="BNN20" s="100"/>
      <c r="BNO20" s="100"/>
      <c r="BNP20" s="100"/>
      <c r="BNQ20" s="100"/>
      <c r="BNR20" s="100"/>
      <c r="BNS20" s="100"/>
      <c r="BNT20" s="100"/>
      <c r="BNU20" s="100"/>
      <c r="BNV20" s="100"/>
      <c r="BNW20" s="100"/>
      <c r="BNX20" s="100"/>
      <c r="BNY20" s="100"/>
      <c r="BNZ20" s="100"/>
      <c r="BOA20" s="100"/>
      <c r="BOB20" s="100"/>
      <c r="BOC20" s="100"/>
      <c r="BOD20" s="100"/>
      <c r="BOE20" s="100"/>
      <c r="BOF20" s="100"/>
      <c r="BOG20" s="100"/>
      <c r="BOH20" s="100"/>
      <c r="BOI20" s="100"/>
      <c r="BOJ20" s="100"/>
      <c r="BOK20" s="100"/>
      <c r="BOL20" s="100"/>
      <c r="BOM20" s="100"/>
      <c r="BON20" s="100"/>
      <c r="BOO20" s="100"/>
      <c r="BOP20" s="100"/>
      <c r="BOQ20" s="100"/>
      <c r="BOR20" s="100"/>
      <c r="BOS20" s="100"/>
      <c r="BOT20" s="100"/>
      <c r="BOU20" s="100"/>
      <c r="BOV20" s="100"/>
      <c r="BOW20" s="100"/>
      <c r="BOX20" s="100"/>
      <c r="BOY20" s="100"/>
      <c r="BOZ20" s="100"/>
      <c r="BPA20" s="100"/>
      <c r="BPB20" s="100"/>
      <c r="BPC20" s="100"/>
      <c r="BPD20" s="100"/>
      <c r="BPE20" s="100"/>
      <c r="BPF20" s="100"/>
      <c r="BPG20" s="100"/>
      <c r="BPH20" s="100"/>
      <c r="BPI20" s="100"/>
      <c r="BPJ20" s="100"/>
      <c r="BPK20" s="100"/>
      <c r="BPL20" s="100"/>
      <c r="BPM20" s="100"/>
      <c r="BPN20" s="100"/>
      <c r="BPO20" s="100"/>
      <c r="BPP20" s="100"/>
      <c r="BPQ20" s="100"/>
      <c r="BPR20" s="100"/>
      <c r="BPS20" s="100"/>
      <c r="BPT20" s="100"/>
      <c r="BPU20" s="100"/>
      <c r="BPV20" s="100"/>
      <c r="BPW20" s="100"/>
      <c r="BPX20" s="100"/>
      <c r="BPY20" s="100"/>
      <c r="BPZ20" s="100"/>
      <c r="BQA20" s="100"/>
      <c r="BQB20" s="100"/>
      <c r="BQC20" s="100"/>
      <c r="BQD20" s="100"/>
      <c r="BQE20" s="100"/>
      <c r="BQF20" s="100"/>
      <c r="BQG20" s="100"/>
      <c r="BQH20" s="100"/>
      <c r="BQI20" s="100"/>
      <c r="BQJ20" s="100"/>
      <c r="BQK20" s="100"/>
      <c r="BQL20" s="100"/>
      <c r="BQM20" s="100"/>
      <c r="BQN20" s="100"/>
      <c r="BQO20" s="100"/>
      <c r="BQP20" s="100"/>
      <c r="BQQ20" s="100"/>
      <c r="BQR20" s="100"/>
      <c r="BQS20" s="100"/>
      <c r="BQT20" s="100"/>
      <c r="BQU20" s="100"/>
      <c r="BQV20" s="100"/>
      <c r="BQW20" s="100"/>
      <c r="BQX20" s="100"/>
      <c r="BQY20" s="100"/>
      <c r="BQZ20" s="100"/>
      <c r="BRA20" s="100"/>
      <c r="BRB20" s="100"/>
      <c r="BRC20" s="100"/>
      <c r="BRD20" s="100"/>
      <c r="BRE20" s="100"/>
      <c r="BRF20" s="100"/>
      <c r="BRG20" s="100"/>
      <c r="BRH20" s="100"/>
      <c r="BRI20" s="100"/>
      <c r="BRJ20" s="100"/>
      <c r="BRK20" s="100"/>
      <c r="BRL20" s="100"/>
      <c r="BRM20" s="100"/>
      <c r="BRN20" s="100"/>
      <c r="BRO20" s="100"/>
      <c r="BRP20" s="100"/>
      <c r="BRQ20" s="100"/>
      <c r="BRR20" s="100"/>
      <c r="BRS20" s="100"/>
      <c r="BRT20" s="100"/>
      <c r="BRU20" s="100"/>
      <c r="BRV20" s="100"/>
      <c r="BRW20" s="100"/>
      <c r="BRX20" s="100"/>
      <c r="BRY20" s="100"/>
      <c r="BRZ20" s="100"/>
      <c r="BSA20" s="100"/>
      <c r="BSB20" s="100"/>
      <c r="BSC20" s="100"/>
      <c r="BSD20" s="100"/>
      <c r="BSE20" s="100"/>
      <c r="BSF20" s="100"/>
      <c r="BSG20" s="100"/>
      <c r="BSH20" s="100"/>
      <c r="BSI20" s="100"/>
      <c r="BSJ20" s="100"/>
      <c r="BSK20" s="100"/>
      <c r="BSL20" s="100"/>
      <c r="BSM20" s="100"/>
      <c r="BSN20" s="100"/>
      <c r="BSO20" s="100"/>
      <c r="BSP20" s="100"/>
      <c r="BSQ20" s="100"/>
      <c r="BSR20" s="100"/>
      <c r="BSS20" s="100"/>
      <c r="BST20" s="100"/>
      <c r="BSU20" s="100"/>
      <c r="BSV20" s="100"/>
      <c r="BSW20" s="100"/>
      <c r="BSX20" s="100"/>
      <c r="BSY20" s="100"/>
      <c r="BSZ20" s="100"/>
      <c r="BTA20" s="100"/>
      <c r="BTB20" s="100"/>
      <c r="BTC20" s="100"/>
      <c r="BTD20" s="100"/>
      <c r="BTE20" s="100"/>
      <c r="BTF20" s="100"/>
      <c r="BTG20" s="100"/>
      <c r="BTH20" s="100"/>
      <c r="BTI20" s="100"/>
      <c r="BTJ20" s="100"/>
      <c r="BTK20" s="100"/>
      <c r="BTL20" s="100"/>
      <c r="BTM20" s="100"/>
      <c r="BTN20" s="100"/>
      <c r="BTO20" s="100"/>
      <c r="BTP20" s="100"/>
      <c r="BTQ20" s="100"/>
      <c r="BTR20" s="100"/>
      <c r="BTS20" s="100"/>
      <c r="BTT20" s="100"/>
      <c r="BTU20" s="100"/>
      <c r="BTV20" s="100"/>
      <c r="BTW20" s="100"/>
      <c r="BTX20" s="100"/>
      <c r="BTY20" s="100"/>
      <c r="BTZ20" s="100"/>
      <c r="BUA20" s="100"/>
      <c r="BUB20" s="100"/>
      <c r="BUC20" s="100"/>
      <c r="BUD20" s="100"/>
      <c r="BUE20" s="100"/>
      <c r="BUF20" s="100"/>
      <c r="BUG20" s="100"/>
      <c r="BUH20" s="100"/>
      <c r="BUI20" s="100"/>
      <c r="BUJ20" s="100"/>
      <c r="BUK20" s="100"/>
      <c r="BUL20" s="100"/>
      <c r="BUM20" s="100"/>
      <c r="BUN20" s="100"/>
      <c r="BUO20" s="100"/>
      <c r="BUP20" s="100"/>
      <c r="BUQ20" s="100"/>
      <c r="BUR20" s="100"/>
      <c r="BUS20" s="100"/>
      <c r="BUT20" s="100"/>
      <c r="BUU20" s="100"/>
      <c r="BUV20" s="100"/>
      <c r="BUW20" s="100"/>
      <c r="BUX20" s="100"/>
      <c r="BUY20" s="100"/>
      <c r="BUZ20" s="100"/>
      <c r="BVA20" s="100"/>
      <c r="BVB20" s="100"/>
      <c r="BVC20" s="100"/>
      <c r="BVD20" s="100"/>
      <c r="BVE20" s="100"/>
      <c r="BVF20" s="100"/>
      <c r="BVG20" s="100"/>
      <c r="BVH20" s="100"/>
      <c r="BVI20" s="100"/>
      <c r="BVJ20" s="100"/>
      <c r="BVK20" s="100"/>
      <c r="BVL20" s="100"/>
      <c r="BVM20" s="100"/>
      <c r="BVN20" s="100"/>
      <c r="BVO20" s="100"/>
      <c r="BVP20" s="100"/>
      <c r="BVQ20" s="100"/>
      <c r="BVR20" s="100"/>
      <c r="BVS20" s="100"/>
      <c r="BVT20" s="100"/>
      <c r="BVU20" s="100"/>
      <c r="BVV20" s="100"/>
      <c r="BVW20" s="100"/>
      <c r="BVX20" s="100"/>
      <c r="BVY20" s="100"/>
      <c r="BVZ20" s="100"/>
      <c r="BWA20" s="100"/>
      <c r="BWB20" s="100"/>
      <c r="BWC20" s="100"/>
      <c r="BWD20" s="100"/>
      <c r="BWE20" s="100"/>
      <c r="BWF20" s="100"/>
      <c r="BWG20" s="100"/>
      <c r="BWH20" s="100"/>
      <c r="BWI20" s="100"/>
      <c r="BWJ20" s="100"/>
      <c r="BWK20" s="100"/>
      <c r="BWL20" s="100"/>
      <c r="BWM20" s="100"/>
      <c r="BWN20" s="100"/>
      <c r="BWO20" s="100"/>
      <c r="BWP20" s="100"/>
      <c r="BWQ20" s="100"/>
      <c r="BWR20" s="100"/>
      <c r="BWS20" s="100"/>
      <c r="BWT20" s="100"/>
      <c r="BWU20" s="100"/>
      <c r="BWV20" s="100"/>
      <c r="BWW20" s="100"/>
      <c r="BWX20" s="100"/>
      <c r="BWY20" s="100"/>
      <c r="BWZ20" s="100"/>
      <c r="BXA20" s="100"/>
      <c r="BXB20" s="100"/>
      <c r="BXC20" s="100"/>
      <c r="BXD20" s="100"/>
      <c r="BXE20" s="100"/>
      <c r="BXF20" s="100"/>
      <c r="BXG20" s="100"/>
      <c r="BXH20" s="100"/>
      <c r="BXI20" s="100"/>
      <c r="BXJ20" s="100"/>
      <c r="BXK20" s="100"/>
      <c r="BXL20" s="100"/>
      <c r="BXM20" s="100"/>
      <c r="BXN20" s="100"/>
      <c r="BXO20" s="100"/>
      <c r="BXP20" s="100"/>
      <c r="BXQ20" s="100"/>
      <c r="BXR20" s="100"/>
      <c r="BXS20" s="100"/>
      <c r="BXT20" s="100"/>
      <c r="BXU20" s="100"/>
      <c r="BXV20" s="100"/>
      <c r="BXW20" s="100"/>
      <c r="BXX20" s="100"/>
      <c r="BXY20" s="100"/>
      <c r="BXZ20" s="100"/>
      <c r="BYA20" s="100"/>
      <c r="BYB20" s="100"/>
      <c r="BYC20" s="100"/>
      <c r="BYD20" s="100"/>
      <c r="BYE20" s="100"/>
      <c r="BYF20" s="100"/>
      <c r="BYG20" s="100"/>
      <c r="BYH20" s="100"/>
      <c r="BYI20" s="100"/>
      <c r="BYJ20" s="100"/>
      <c r="BYK20" s="100"/>
      <c r="BYL20" s="100"/>
      <c r="BYM20" s="100"/>
      <c r="BYN20" s="100"/>
      <c r="BYO20" s="100"/>
      <c r="BYP20" s="100"/>
      <c r="BYQ20" s="100"/>
      <c r="BYR20" s="100"/>
      <c r="BYS20" s="100"/>
      <c r="BYT20" s="100"/>
      <c r="BYU20" s="100"/>
      <c r="BYV20" s="100"/>
      <c r="BYW20" s="100"/>
      <c r="BYX20" s="100"/>
      <c r="BYY20" s="100"/>
      <c r="BYZ20" s="100"/>
      <c r="BZA20" s="100"/>
      <c r="BZB20" s="100"/>
      <c r="BZC20" s="100"/>
      <c r="BZD20" s="100"/>
      <c r="BZE20" s="100"/>
      <c r="BZF20" s="100"/>
      <c r="BZG20" s="100"/>
      <c r="BZH20" s="100"/>
      <c r="BZI20" s="100"/>
      <c r="BZJ20" s="100"/>
      <c r="BZK20" s="100"/>
      <c r="BZL20" s="100"/>
      <c r="BZM20" s="100"/>
      <c r="BZN20" s="100"/>
      <c r="BZO20" s="100"/>
      <c r="BZP20" s="100"/>
      <c r="BZQ20" s="100"/>
      <c r="BZR20" s="100"/>
      <c r="BZS20" s="100"/>
      <c r="BZT20" s="100"/>
      <c r="BZU20" s="100"/>
      <c r="BZV20" s="100"/>
      <c r="BZW20" s="100"/>
      <c r="BZX20" s="100"/>
      <c r="BZY20" s="100"/>
      <c r="BZZ20" s="100"/>
      <c r="CAA20" s="100"/>
      <c r="CAB20" s="100"/>
      <c r="CAC20" s="100"/>
      <c r="CAD20" s="100"/>
      <c r="CAE20" s="100"/>
      <c r="CAF20" s="100"/>
      <c r="CAG20" s="100"/>
      <c r="CAH20" s="100"/>
      <c r="CAI20" s="100"/>
      <c r="CAJ20" s="100"/>
      <c r="CAK20" s="100"/>
      <c r="CAL20" s="100"/>
      <c r="CAM20" s="100"/>
      <c r="CAN20" s="100"/>
      <c r="CAO20" s="100"/>
      <c r="CAP20" s="100"/>
      <c r="CAQ20" s="100"/>
      <c r="CAR20" s="100"/>
      <c r="CAS20" s="100"/>
      <c r="CAT20" s="100"/>
      <c r="CAU20" s="100"/>
      <c r="CAV20" s="100"/>
      <c r="CAW20" s="100"/>
      <c r="CAX20" s="100"/>
      <c r="CAY20" s="100"/>
      <c r="CAZ20" s="100"/>
      <c r="CBA20" s="100"/>
      <c r="CBB20" s="100"/>
      <c r="CBC20" s="100"/>
      <c r="CBD20" s="100"/>
      <c r="CBE20" s="100"/>
      <c r="CBF20" s="100"/>
      <c r="CBG20" s="100"/>
      <c r="CBH20" s="100"/>
      <c r="CBI20" s="100"/>
      <c r="CBJ20" s="100"/>
      <c r="CBK20" s="100"/>
      <c r="CBL20" s="100"/>
      <c r="CBM20" s="100"/>
      <c r="CBN20" s="100"/>
      <c r="CBO20" s="100"/>
      <c r="CBP20" s="100"/>
      <c r="CBQ20" s="100"/>
      <c r="CBR20" s="100"/>
      <c r="CBS20" s="100"/>
      <c r="CBT20" s="100"/>
      <c r="CBU20" s="100"/>
      <c r="CBV20" s="100"/>
      <c r="CBW20" s="100"/>
      <c r="CBX20" s="100"/>
      <c r="CBY20" s="100"/>
      <c r="CBZ20" s="100"/>
      <c r="CCA20" s="100"/>
      <c r="CCB20" s="100"/>
      <c r="CCC20" s="100"/>
      <c r="CCD20" s="100"/>
      <c r="CCE20" s="100"/>
      <c r="CCF20" s="100"/>
      <c r="CCG20" s="100"/>
      <c r="CCH20" s="100"/>
      <c r="CCI20" s="100"/>
      <c r="CCJ20" s="100"/>
      <c r="CCK20" s="100"/>
      <c r="CCL20" s="100"/>
      <c r="CCM20" s="100"/>
      <c r="CCN20" s="100"/>
      <c r="CCO20" s="100"/>
      <c r="CCP20" s="100"/>
      <c r="CCQ20" s="100"/>
      <c r="CCR20" s="100"/>
      <c r="CCS20" s="100"/>
      <c r="CCT20" s="100"/>
      <c r="CCU20" s="100"/>
      <c r="CCV20" s="100"/>
      <c r="CCW20" s="100"/>
      <c r="CCX20" s="100"/>
      <c r="CCY20" s="100"/>
      <c r="CCZ20" s="100"/>
      <c r="CDA20" s="100"/>
      <c r="CDB20" s="100"/>
      <c r="CDC20" s="100"/>
      <c r="CDD20" s="100"/>
      <c r="CDE20" s="100"/>
      <c r="CDF20" s="100"/>
      <c r="CDG20" s="100"/>
      <c r="CDH20" s="100"/>
      <c r="CDI20" s="100"/>
      <c r="CDJ20" s="100"/>
      <c r="CDK20" s="100"/>
      <c r="CDL20" s="100"/>
      <c r="CDM20" s="100"/>
      <c r="CDN20" s="100"/>
      <c r="CDO20" s="100"/>
      <c r="CDP20" s="100"/>
      <c r="CDQ20" s="100"/>
      <c r="CDR20" s="100"/>
      <c r="CDS20" s="100"/>
      <c r="CDT20" s="100"/>
      <c r="CDU20" s="100"/>
      <c r="CDV20" s="100"/>
      <c r="CDW20" s="100"/>
      <c r="CDX20" s="100"/>
      <c r="CDY20" s="100"/>
      <c r="CDZ20" s="100"/>
      <c r="CEA20" s="100"/>
      <c r="CEB20" s="100"/>
      <c r="CEC20" s="100"/>
      <c r="CED20" s="100"/>
      <c r="CEE20" s="100"/>
      <c r="CEF20" s="100"/>
      <c r="CEG20" s="100"/>
      <c r="CEH20" s="100"/>
      <c r="CEI20" s="100"/>
      <c r="CEJ20" s="100"/>
      <c r="CEK20" s="100"/>
      <c r="CEL20" s="100"/>
      <c r="CEM20" s="100"/>
      <c r="CEN20" s="100"/>
      <c r="CEO20" s="100"/>
      <c r="CEP20" s="100"/>
      <c r="CEQ20" s="100"/>
      <c r="CER20" s="100"/>
      <c r="CES20" s="100"/>
      <c r="CET20" s="100"/>
      <c r="CEU20" s="100"/>
      <c r="CEV20" s="100"/>
      <c r="CEW20" s="100"/>
      <c r="CEX20" s="100"/>
      <c r="CEY20" s="100"/>
      <c r="CEZ20" s="100"/>
      <c r="CFA20" s="100"/>
      <c r="CFB20" s="100"/>
      <c r="CFC20" s="100"/>
      <c r="CFD20" s="100"/>
      <c r="CFE20" s="100"/>
      <c r="CFF20" s="100"/>
      <c r="CFG20" s="100"/>
      <c r="CFH20" s="100"/>
      <c r="CFI20" s="100"/>
      <c r="CFJ20" s="100"/>
      <c r="CFK20" s="100"/>
      <c r="CFL20" s="100"/>
      <c r="CFM20" s="100"/>
      <c r="CFN20" s="100"/>
      <c r="CFO20" s="100"/>
      <c r="CFP20" s="100"/>
      <c r="CFQ20" s="100"/>
      <c r="CFR20" s="100"/>
      <c r="CFS20" s="100"/>
      <c r="CFT20" s="100"/>
      <c r="CFU20" s="100"/>
      <c r="CFV20" s="100"/>
      <c r="CFW20" s="100"/>
      <c r="CFX20" s="100"/>
      <c r="CFY20" s="100"/>
      <c r="CFZ20" s="100"/>
      <c r="CGA20" s="100"/>
      <c r="CGB20" s="100"/>
      <c r="CGC20" s="100"/>
      <c r="CGD20" s="100"/>
      <c r="CGE20" s="100"/>
      <c r="CGF20" s="100"/>
      <c r="CGG20" s="100"/>
      <c r="CGH20" s="100"/>
      <c r="CGI20" s="100"/>
      <c r="CGJ20" s="100"/>
      <c r="CGK20" s="100"/>
      <c r="CGL20" s="100"/>
      <c r="CGM20" s="100"/>
      <c r="CGN20" s="100"/>
      <c r="CGO20" s="100"/>
      <c r="CGP20" s="100"/>
      <c r="CGQ20" s="100"/>
      <c r="CGR20" s="100"/>
      <c r="CGS20" s="100"/>
      <c r="CGT20" s="100"/>
      <c r="CGU20" s="100"/>
      <c r="CGV20" s="100"/>
      <c r="CGW20" s="100"/>
      <c r="CGX20" s="100"/>
      <c r="CGY20" s="100"/>
      <c r="CGZ20" s="100"/>
      <c r="CHA20" s="100"/>
      <c r="CHB20" s="100"/>
      <c r="CHC20" s="100"/>
      <c r="CHD20" s="100"/>
      <c r="CHE20" s="100"/>
      <c r="CHF20" s="100"/>
      <c r="CHG20" s="100"/>
      <c r="CHH20" s="100"/>
      <c r="CHI20" s="100"/>
      <c r="CHJ20" s="100"/>
      <c r="CHK20" s="100"/>
      <c r="CHL20" s="100"/>
      <c r="CHM20" s="100"/>
      <c r="CHN20" s="100"/>
      <c r="CHO20" s="100"/>
      <c r="CHP20" s="100"/>
      <c r="CHQ20" s="100"/>
      <c r="CHR20" s="100"/>
      <c r="CHS20" s="100"/>
      <c r="CHT20" s="100"/>
      <c r="CHU20" s="100"/>
      <c r="CHV20" s="100"/>
      <c r="CHW20" s="100"/>
      <c r="CHX20" s="100"/>
      <c r="CHY20" s="100"/>
      <c r="CHZ20" s="100"/>
      <c r="CIA20" s="100"/>
      <c r="CIB20" s="100"/>
      <c r="CIC20" s="100"/>
      <c r="CID20" s="100"/>
      <c r="CIE20" s="100"/>
      <c r="CIF20" s="100"/>
      <c r="CIG20" s="100"/>
      <c r="CIH20" s="100"/>
      <c r="CII20" s="100"/>
      <c r="CIJ20" s="100"/>
      <c r="CIK20" s="100"/>
      <c r="CIL20" s="100"/>
      <c r="CIM20" s="100"/>
      <c r="CIN20" s="100"/>
      <c r="CIO20" s="100"/>
      <c r="CIP20" s="100"/>
      <c r="CIQ20" s="100"/>
      <c r="CIR20" s="100"/>
      <c r="CIS20" s="100"/>
      <c r="CIT20" s="100"/>
      <c r="CIU20" s="100"/>
      <c r="CIV20" s="100"/>
      <c r="CIW20" s="100"/>
      <c r="CIX20" s="100"/>
      <c r="CIY20" s="100"/>
      <c r="CIZ20" s="100"/>
      <c r="CJA20" s="100"/>
      <c r="CJB20" s="100"/>
      <c r="CJC20" s="100"/>
      <c r="CJD20" s="100"/>
      <c r="CJE20" s="100"/>
      <c r="CJF20" s="100"/>
      <c r="CJG20" s="100"/>
      <c r="CJH20" s="100"/>
      <c r="CJI20" s="100"/>
      <c r="CJJ20" s="100"/>
      <c r="CJK20" s="100"/>
      <c r="CJL20" s="100"/>
      <c r="CJM20" s="100"/>
      <c r="CJN20" s="100"/>
      <c r="CJO20" s="100"/>
      <c r="CJP20" s="100"/>
      <c r="CJQ20" s="100"/>
      <c r="CJR20" s="100"/>
      <c r="CJS20" s="100"/>
      <c r="CJT20" s="100"/>
      <c r="CJU20" s="100"/>
      <c r="CJV20" s="100"/>
      <c r="CJW20" s="100"/>
      <c r="CJX20" s="100"/>
      <c r="CJY20" s="100"/>
      <c r="CJZ20" s="100"/>
      <c r="CKA20" s="100"/>
      <c r="CKB20" s="100"/>
      <c r="CKC20" s="100"/>
      <c r="CKD20" s="100"/>
      <c r="CKE20" s="100"/>
      <c r="CKF20" s="100"/>
      <c r="CKG20" s="100"/>
      <c r="CKH20" s="100"/>
      <c r="CKI20" s="100"/>
      <c r="CKJ20" s="100"/>
      <c r="CKK20" s="100"/>
      <c r="CKL20" s="100"/>
      <c r="CKM20" s="100"/>
      <c r="CKN20" s="100"/>
      <c r="CKO20" s="100"/>
      <c r="CKP20" s="100"/>
      <c r="CKQ20" s="100"/>
      <c r="CKR20" s="100"/>
      <c r="CKS20" s="100"/>
      <c r="CKT20" s="100"/>
      <c r="CKU20" s="100"/>
      <c r="CKV20" s="100"/>
      <c r="CKW20" s="100"/>
      <c r="CKX20" s="100"/>
      <c r="CKY20" s="100"/>
      <c r="CKZ20" s="100"/>
      <c r="CLA20" s="100"/>
      <c r="CLB20" s="100"/>
      <c r="CLC20" s="100"/>
      <c r="CLD20" s="100"/>
      <c r="CLE20" s="100"/>
      <c r="CLF20" s="100"/>
      <c r="CLG20" s="100"/>
      <c r="CLH20" s="100"/>
      <c r="CLI20" s="100"/>
      <c r="CLJ20" s="100"/>
      <c r="CLK20" s="100"/>
      <c r="CLL20" s="100"/>
      <c r="CLM20" s="100"/>
      <c r="CLN20" s="100"/>
      <c r="CLO20" s="100"/>
      <c r="CLP20" s="100"/>
      <c r="CLQ20" s="100"/>
      <c r="CLR20" s="100"/>
      <c r="CLS20" s="100"/>
      <c r="CLT20" s="100"/>
      <c r="CLU20" s="100"/>
      <c r="CLV20" s="100"/>
      <c r="CLW20" s="100"/>
      <c r="CLX20" s="100"/>
      <c r="CLY20" s="100"/>
      <c r="CLZ20" s="100"/>
      <c r="CMA20" s="100"/>
      <c r="CMB20" s="100"/>
      <c r="CMC20" s="100"/>
      <c r="CMD20" s="100"/>
      <c r="CME20" s="100"/>
      <c r="CMF20" s="100"/>
      <c r="CMG20" s="100"/>
      <c r="CMH20" s="100"/>
      <c r="CMI20" s="100"/>
      <c r="CMJ20" s="100"/>
      <c r="CMK20" s="100"/>
      <c r="CML20" s="100"/>
      <c r="CMM20" s="100"/>
      <c r="CMN20" s="100"/>
      <c r="CMO20" s="100"/>
      <c r="CMP20" s="100"/>
      <c r="CMQ20" s="100"/>
      <c r="CMR20" s="100"/>
      <c r="CMS20" s="100"/>
      <c r="CMT20" s="100"/>
      <c r="CMU20" s="100"/>
      <c r="CMV20" s="100"/>
      <c r="CMW20" s="100"/>
      <c r="CMX20" s="100"/>
      <c r="CMY20" s="100"/>
      <c r="CMZ20" s="100"/>
      <c r="CNA20" s="100"/>
      <c r="CNB20" s="100"/>
      <c r="CNC20" s="100"/>
      <c r="CND20" s="100"/>
      <c r="CNE20" s="100"/>
      <c r="CNF20" s="100"/>
      <c r="CNG20" s="100"/>
      <c r="CNH20" s="100"/>
      <c r="CNI20" s="100"/>
      <c r="CNJ20" s="100"/>
      <c r="CNK20" s="100"/>
      <c r="CNL20" s="100"/>
      <c r="CNM20" s="100"/>
      <c r="CNN20" s="100"/>
      <c r="CNO20" s="100"/>
      <c r="CNP20" s="100"/>
      <c r="CNQ20" s="100"/>
      <c r="CNR20" s="100"/>
      <c r="CNS20" s="100"/>
      <c r="CNT20" s="100"/>
      <c r="CNU20" s="100"/>
      <c r="CNV20" s="100"/>
      <c r="CNW20" s="100"/>
      <c r="CNX20" s="100"/>
      <c r="CNY20" s="100"/>
      <c r="CNZ20" s="100"/>
      <c r="COA20" s="100"/>
      <c r="COB20" s="100"/>
      <c r="COC20" s="100"/>
      <c r="COD20" s="100"/>
      <c r="COE20" s="100"/>
      <c r="COF20" s="100"/>
      <c r="COG20" s="100"/>
      <c r="COH20" s="100"/>
      <c r="COI20" s="100"/>
      <c r="COJ20" s="100"/>
      <c r="COK20" s="100"/>
      <c r="COL20" s="100"/>
      <c r="COM20" s="100"/>
      <c r="CON20" s="100"/>
      <c r="COO20" s="100"/>
      <c r="COP20" s="100"/>
      <c r="COQ20" s="100"/>
      <c r="COR20" s="100"/>
      <c r="COS20" s="100"/>
      <c r="COT20" s="100"/>
      <c r="COU20" s="100"/>
      <c r="COV20" s="100"/>
      <c r="COW20" s="100"/>
      <c r="COX20" s="100"/>
      <c r="COY20" s="100"/>
      <c r="COZ20" s="100"/>
      <c r="CPA20" s="100"/>
      <c r="CPB20" s="100"/>
      <c r="CPC20" s="100"/>
      <c r="CPD20" s="100"/>
      <c r="CPE20" s="100"/>
      <c r="CPF20" s="100"/>
      <c r="CPG20" s="100"/>
      <c r="CPH20" s="100"/>
      <c r="CPI20" s="100"/>
      <c r="CPJ20" s="100"/>
      <c r="CPK20" s="100"/>
      <c r="CPL20" s="100"/>
      <c r="CPM20" s="100"/>
      <c r="CPN20" s="100"/>
      <c r="CPO20" s="100"/>
      <c r="CPP20" s="100"/>
      <c r="CPQ20" s="100"/>
      <c r="CPR20" s="100"/>
      <c r="CPS20" s="100"/>
      <c r="CPT20" s="100"/>
      <c r="CPU20" s="100"/>
      <c r="CPV20" s="100"/>
      <c r="CPW20" s="100"/>
      <c r="CPX20" s="100"/>
      <c r="CPY20" s="100"/>
      <c r="CPZ20" s="100"/>
      <c r="CQA20" s="100"/>
      <c r="CQB20" s="100"/>
      <c r="CQC20" s="100"/>
      <c r="CQD20" s="100"/>
      <c r="CQE20" s="100"/>
      <c r="CQF20" s="100"/>
      <c r="CQG20" s="100"/>
      <c r="CQH20" s="100"/>
      <c r="CQI20" s="100"/>
      <c r="CQJ20" s="100"/>
      <c r="CQK20" s="100"/>
      <c r="CQL20" s="100"/>
      <c r="CQM20" s="100"/>
      <c r="CQN20" s="100"/>
      <c r="CQO20" s="100"/>
      <c r="CQP20" s="100"/>
      <c r="CQQ20" s="100"/>
      <c r="CQR20" s="100"/>
      <c r="CQS20" s="100"/>
      <c r="CQT20" s="100"/>
      <c r="CQU20" s="100"/>
      <c r="CQV20" s="100"/>
      <c r="CQW20" s="100"/>
      <c r="CQX20" s="100"/>
      <c r="CQY20" s="100"/>
      <c r="CQZ20" s="100"/>
      <c r="CRA20" s="100"/>
      <c r="CRB20" s="100"/>
      <c r="CRC20" s="100"/>
      <c r="CRD20" s="100"/>
      <c r="CRE20" s="100"/>
      <c r="CRF20" s="100"/>
      <c r="CRG20" s="100"/>
      <c r="CRH20" s="100"/>
      <c r="CRI20" s="100"/>
      <c r="CRJ20" s="100"/>
      <c r="CRK20" s="100"/>
      <c r="CRL20" s="100"/>
      <c r="CRM20" s="100"/>
      <c r="CRN20" s="100"/>
      <c r="CRO20" s="100"/>
      <c r="CRP20" s="100"/>
      <c r="CRQ20" s="100"/>
      <c r="CRR20" s="100"/>
      <c r="CRS20" s="100"/>
      <c r="CRT20" s="100"/>
      <c r="CRU20" s="100"/>
      <c r="CRV20" s="100"/>
      <c r="CRW20" s="100"/>
      <c r="CRX20" s="100"/>
      <c r="CRY20" s="100"/>
      <c r="CRZ20" s="100"/>
      <c r="CSA20" s="100"/>
      <c r="CSB20" s="100"/>
      <c r="CSC20" s="100"/>
      <c r="CSD20" s="100"/>
      <c r="CSE20" s="100"/>
      <c r="CSF20" s="100"/>
      <c r="CSG20" s="100"/>
      <c r="CSH20" s="100"/>
      <c r="CSI20" s="100"/>
      <c r="CSJ20" s="100"/>
      <c r="CSK20" s="100"/>
      <c r="CSL20" s="100"/>
      <c r="CSM20" s="100"/>
      <c r="CSN20" s="100"/>
      <c r="CSO20" s="100"/>
      <c r="CSP20" s="100"/>
      <c r="CSQ20" s="100"/>
      <c r="CSR20" s="100"/>
      <c r="CSS20" s="100"/>
      <c r="CST20" s="100"/>
      <c r="CSU20" s="100"/>
      <c r="CSV20" s="100"/>
      <c r="CSW20" s="100"/>
      <c r="CSX20" s="100"/>
      <c r="CSY20" s="100"/>
      <c r="CSZ20" s="100"/>
      <c r="CTA20" s="100"/>
      <c r="CTB20" s="100"/>
      <c r="CTC20" s="100"/>
      <c r="CTD20" s="100"/>
      <c r="CTE20" s="100"/>
      <c r="CTF20" s="100"/>
      <c r="CTG20" s="100"/>
      <c r="CTH20" s="100"/>
      <c r="CTI20" s="100"/>
      <c r="CTJ20" s="100"/>
      <c r="CTK20" s="100"/>
      <c r="CTL20" s="100"/>
      <c r="CTM20" s="100"/>
      <c r="CTN20" s="100"/>
      <c r="CTO20" s="100"/>
      <c r="CTP20" s="100"/>
      <c r="CTQ20" s="100"/>
      <c r="CTR20" s="100"/>
      <c r="CTS20" s="100"/>
      <c r="CTT20" s="100"/>
      <c r="CTU20" s="100"/>
      <c r="CTV20" s="100"/>
      <c r="CTW20" s="100"/>
      <c r="CTX20" s="100"/>
      <c r="CTY20" s="100"/>
      <c r="CTZ20" s="100"/>
      <c r="CUA20" s="100"/>
      <c r="CUB20" s="100"/>
      <c r="CUC20" s="100"/>
      <c r="CUD20" s="100"/>
      <c r="CUE20" s="100"/>
      <c r="CUF20" s="100"/>
      <c r="CUG20" s="100"/>
      <c r="CUH20" s="100"/>
      <c r="CUI20" s="100"/>
      <c r="CUJ20" s="100"/>
      <c r="CUK20" s="100"/>
      <c r="CUL20" s="100"/>
      <c r="CUM20" s="100"/>
      <c r="CUN20" s="100"/>
      <c r="CUO20" s="100"/>
      <c r="CUP20" s="100"/>
      <c r="CUQ20" s="100"/>
      <c r="CUR20" s="100"/>
      <c r="CUS20" s="100"/>
      <c r="CUT20" s="100"/>
      <c r="CUU20" s="100"/>
      <c r="CUV20" s="100"/>
      <c r="CUW20" s="100"/>
      <c r="CUX20" s="100"/>
      <c r="CUY20" s="100"/>
      <c r="CUZ20" s="100"/>
      <c r="CVA20" s="100"/>
      <c r="CVB20" s="100"/>
      <c r="CVC20" s="100"/>
      <c r="CVD20" s="100"/>
      <c r="CVE20" s="100"/>
      <c r="CVF20" s="100"/>
      <c r="CVG20" s="100"/>
      <c r="CVH20" s="100"/>
      <c r="CVI20" s="100"/>
      <c r="CVJ20" s="100"/>
      <c r="CVK20" s="100"/>
      <c r="CVL20" s="100"/>
      <c r="CVM20" s="100"/>
      <c r="CVN20" s="100"/>
      <c r="CVO20" s="100"/>
      <c r="CVP20" s="100"/>
      <c r="CVQ20" s="100"/>
      <c r="CVR20" s="100"/>
      <c r="CVS20" s="100"/>
      <c r="CVT20" s="100"/>
      <c r="CVU20" s="100"/>
      <c r="CVV20" s="100"/>
      <c r="CVW20" s="100"/>
      <c r="CVX20" s="100"/>
      <c r="CVY20" s="100"/>
      <c r="CVZ20" s="100"/>
      <c r="CWA20" s="100"/>
      <c r="CWB20" s="100"/>
      <c r="CWC20" s="100"/>
      <c r="CWD20" s="100"/>
      <c r="CWE20" s="100"/>
      <c r="CWF20" s="100"/>
      <c r="CWG20" s="100"/>
      <c r="CWH20" s="100"/>
      <c r="CWI20" s="100"/>
      <c r="CWJ20" s="100"/>
      <c r="CWK20" s="100"/>
      <c r="CWL20" s="100"/>
      <c r="CWM20" s="100"/>
      <c r="CWN20" s="100"/>
      <c r="CWO20" s="100"/>
      <c r="CWP20" s="100"/>
      <c r="CWQ20" s="100"/>
      <c r="CWR20" s="100"/>
      <c r="CWS20" s="100"/>
      <c r="CWT20" s="100"/>
      <c r="CWU20" s="100"/>
      <c r="CWV20" s="100"/>
      <c r="CWW20" s="100"/>
      <c r="CWX20" s="100"/>
      <c r="CWY20" s="100"/>
      <c r="CWZ20" s="100"/>
      <c r="CXA20" s="100"/>
      <c r="CXB20" s="100"/>
      <c r="CXC20" s="100"/>
      <c r="CXD20" s="100"/>
      <c r="CXE20" s="100"/>
      <c r="CXF20" s="100"/>
      <c r="CXG20" s="100"/>
      <c r="CXH20" s="100"/>
      <c r="CXI20" s="100"/>
      <c r="CXJ20" s="100"/>
      <c r="CXK20" s="100"/>
      <c r="CXL20" s="100"/>
      <c r="CXM20" s="100"/>
      <c r="CXN20" s="100"/>
      <c r="CXO20" s="100"/>
      <c r="CXP20" s="100"/>
      <c r="CXQ20" s="100"/>
      <c r="CXR20" s="100"/>
      <c r="CXS20" s="100"/>
      <c r="CXT20" s="100"/>
      <c r="CXU20" s="100"/>
      <c r="CXV20" s="100"/>
      <c r="CXW20" s="100"/>
      <c r="CXX20" s="100"/>
      <c r="CXY20" s="100"/>
      <c r="CXZ20" s="100"/>
      <c r="CYA20" s="100"/>
      <c r="CYB20" s="100"/>
      <c r="CYC20" s="100"/>
      <c r="CYD20" s="100"/>
      <c r="CYE20" s="100"/>
      <c r="CYF20" s="100"/>
      <c r="CYG20" s="100"/>
      <c r="CYH20" s="100"/>
      <c r="CYI20" s="100"/>
      <c r="CYJ20" s="100"/>
      <c r="CYK20" s="100"/>
      <c r="CYL20" s="100"/>
      <c r="CYM20" s="100"/>
      <c r="CYN20" s="100"/>
      <c r="CYO20" s="100"/>
      <c r="CYP20" s="100"/>
      <c r="CYQ20" s="100"/>
      <c r="CYR20" s="100"/>
      <c r="CYS20" s="100"/>
      <c r="CYT20" s="100"/>
      <c r="CYU20" s="100"/>
      <c r="CYV20" s="100"/>
      <c r="CYW20" s="100"/>
      <c r="CYX20" s="100"/>
      <c r="CYY20" s="100"/>
      <c r="CYZ20" s="100"/>
      <c r="CZA20" s="100"/>
      <c r="CZB20" s="100"/>
      <c r="CZC20" s="100"/>
      <c r="CZD20" s="100"/>
      <c r="CZE20" s="100"/>
      <c r="CZF20" s="100"/>
      <c r="CZG20" s="100"/>
      <c r="CZH20" s="100"/>
      <c r="CZI20" s="100"/>
      <c r="CZJ20" s="100"/>
      <c r="CZK20" s="100"/>
      <c r="CZL20" s="100"/>
      <c r="CZM20" s="100"/>
      <c r="CZN20" s="100"/>
      <c r="CZO20" s="100"/>
      <c r="CZP20" s="100"/>
      <c r="CZQ20" s="100"/>
      <c r="CZR20" s="100"/>
      <c r="CZS20" s="100"/>
      <c r="CZT20" s="100"/>
      <c r="CZU20" s="100"/>
      <c r="CZV20" s="100"/>
      <c r="CZW20" s="100"/>
      <c r="CZX20" s="100"/>
      <c r="CZY20" s="100"/>
      <c r="CZZ20" s="100"/>
      <c r="DAA20" s="100"/>
      <c r="DAB20" s="100"/>
      <c r="DAC20" s="100"/>
      <c r="DAD20" s="100"/>
      <c r="DAE20" s="100"/>
      <c r="DAF20" s="100"/>
      <c r="DAG20" s="100"/>
      <c r="DAH20" s="100"/>
      <c r="DAI20" s="100"/>
      <c r="DAJ20" s="100"/>
      <c r="DAK20" s="100"/>
      <c r="DAL20" s="100"/>
      <c r="DAM20" s="100"/>
      <c r="DAN20" s="100"/>
      <c r="DAO20" s="100"/>
      <c r="DAP20" s="100"/>
      <c r="DAQ20" s="100"/>
      <c r="DAR20" s="100"/>
      <c r="DAS20" s="100"/>
      <c r="DAT20" s="100"/>
      <c r="DAU20" s="100"/>
      <c r="DAV20" s="100"/>
      <c r="DAW20" s="100"/>
      <c r="DAX20" s="100"/>
      <c r="DAY20" s="100"/>
      <c r="DAZ20" s="100"/>
      <c r="DBA20" s="100"/>
      <c r="DBB20" s="100"/>
      <c r="DBC20" s="100"/>
      <c r="DBD20" s="100"/>
      <c r="DBE20" s="100"/>
      <c r="DBF20" s="100"/>
      <c r="DBG20" s="100"/>
      <c r="DBH20" s="100"/>
      <c r="DBI20" s="100"/>
      <c r="DBJ20" s="100"/>
      <c r="DBK20" s="100"/>
      <c r="DBL20" s="100"/>
      <c r="DBM20" s="100"/>
      <c r="DBN20" s="100"/>
      <c r="DBO20" s="100"/>
      <c r="DBP20" s="100"/>
      <c r="DBQ20" s="100"/>
      <c r="DBR20" s="100"/>
      <c r="DBS20" s="100"/>
      <c r="DBT20" s="100"/>
      <c r="DBU20" s="100"/>
      <c r="DBV20" s="100"/>
      <c r="DBW20" s="100"/>
      <c r="DBX20" s="100"/>
      <c r="DBY20" s="100"/>
      <c r="DBZ20" s="100"/>
      <c r="DCA20" s="100"/>
      <c r="DCB20" s="100"/>
      <c r="DCC20" s="100"/>
      <c r="DCD20" s="100"/>
      <c r="DCE20" s="100"/>
      <c r="DCF20" s="100"/>
      <c r="DCG20" s="100"/>
      <c r="DCH20" s="100"/>
      <c r="DCI20" s="100"/>
      <c r="DCJ20" s="100"/>
      <c r="DCK20" s="100"/>
      <c r="DCL20" s="100"/>
      <c r="DCM20" s="100"/>
      <c r="DCN20" s="100"/>
      <c r="DCO20" s="100"/>
      <c r="DCP20" s="100"/>
      <c r="DCQ20" s="100"/>
      <c r="DCR20" s="100"/>
      <c r="DCS20" s="100"/>
      <c r="DCT20" s="100"/>
      <c r="DCU20" s="100"/>
      <c r="DCV20" s="100"/>
      <c r="DCW20" s="100"/>
      <c r="DCX20" s="100"/>
      <c r="DCY20" s="100"/>
      <c r="DCZ20" s="100"/>
      <c r="DDA20" s="100"/>
      <c r="DDB20" s="100"/>
      <c r="DDC20" s="100"/>
      <c r="DDD20" s="100"/>
      <c r="DDE20" s="100"/>
      <c r="DDF20" s="100"/>
      <c r="DDG20" s="100"/>
      <c r="DDH20" s="100"/>
      <c r="DDI20" s="100"/>
      <c r="DDJ20" s="100"/>
      <c r="DDK20" s="100"/>
      <c r="DDL20" s="100"/>
      <c r="DDM20" s="100"/>
      <c r="DDN20" s="100"/>
      <c r="DDO20" s="100"/>
      <c r="DDP20" s="100"/>
      <c r="DDQ20" s="100"/>
      <c r="DDR20" s="100"/>
      <c r="DDS20" s="100"/>
      <c r="DDT20" s="100"/>
      <c r="DDU20" s="100"/>
      <c r="DDV20" s="100"/>
      <c r="DDW20" s="100"/>
      <c r="DDX20" s="100"/>
      <c r="DDY20" s="100"/>
      <c r="DDZ20" s="100"/>
      <c r="DEA20" s="100"/>
      <c r="DEB20" s="100"/>
      <c r="DEC20" s="100"/>
      <c r="DED20" s="100"/>
      <c r="DEE20" s="100"/>
      <c r="DEF20" s="100"/>
      <c r="DEG20" s="100"/>
      <c r="DEH20" s="100"/>
      <c r="DEI20" s="100"/>
      <c r="DEJ20" s="100"/>
      <c r="DEK20" s="100"/>
      <c r="DEL20" s="100"/>
      <c r="DEM20" s="100"/>
      <c r="DEN20" s="100"/>
      <c r="DEO20" s="100"/>
      <c r="DEP20" s="100"/>
      <c r="DEQ20" s="100"/>
      <c r="DER20" s="100"/>
      <c r="DES20" s="100"/>
      <c r="DET20" s="100"/>
      <c r="DEU20" s="100"/>
      <c r="DEV20" s="100"/>
      <c r="DEW20" s="100"/>
      <c r="DEX20" s="100"/>
      <c r="DEY20" s="100"/>
      <c r="DEZ20" s="100"/>
      <c r="DFA20" s="100"/>
      <c r="DFB20" s="100"/>
      <c r="DFC20" s="100"/>
      <c r="DFD20" s="100"/>
      <c r="DFE20" s="100"/>
      <c r="DFF20" s="100"/>
      <c r="DFG20" s="100"/>
      <c r="DFH20" s="100"/>
      <c r="DFI20" s="100"/>
      <c r="DFJ20" s="100"/>
      <c r="DFK20" s="100"/>
      <c r="DFL20" s="100"/>
      <c r="DFM20" s="100"/>
      <c r="DFN20" s="100"/>
      <c r="DFO20" s="100"/>
      <c r="DFP20" s="100"/>
      <c r="DFQ20" s="100"/>
      <c r="DFR20" s="100"/>
      <c r="DFS20" s="100"/>
      <c r="DFT20" s="100"/>
      <c r="DFU20" s="100"/>
      <c r="DFV20" s="100"/>
      <c r="DFW20" s="100"/>
      <c r="DFX20" s="100"/>
      <c r="DFY20" s="100"/>
      <c r="DFZ20" s="100"/>
      <c r="DGA20" s="100"/>
      <c r="DGB20" s="100"/>
      <c r="DGC20" s="100"/>
      <c r="DGD20" s="100"/>
      <c r="DGE20" s="100"/>
      <c r="DGF20" s="100"/>
      <c r="DGG20" s="100"/>
      <c r="DGH20" s="100"/>
      <c r="DGI20" s="100"/>
      <c r="DGJ20" s="100"/>
      <c r="DGK20" s="100"/>
      <c r="DGL20" s="100"/>
      <c r="DGM20" s="100"/>
      <c r="DGN20" s="100"/>
      <c r="DGO20" s="100"/>
      <c r="DGP20" s="100"/>
      <c r="DGQ20" s="100"/>
      <c r="DGR20" s="100"/>
      <c r="DGS20" s="100"/>
      <c r="DGT20" s="100"/>
      <c r="DGU20" s="100"/>
      <c r="DGV20" s="100"/>
      <c r="DGW20" s="100"/>
      <c r="DGX20" s="100"/>
      <c r="DGY20" s="100"/>
      <c r="DGZ20" s="100"/>
      <c r="DHA20" s="100"/>
      <c r="DHB20" s="100"/>
      <c r="DHC20" s="100"/>
      <c r="DHD20" s="100"/>
      <c r="DHE20" s="100"/>
      <c r="DHF20" s="100"/>
      <c r="DHG20" s="100"/>
      <c r="DHH20" s="100"/>
      <c r="DHI20" s="100"/>
      <c r="DHJ20" s="100"/>
      <c r="DHK20" s="100"/>
      <c r="DHL20" s="100"/>
      <c r="DHM20" s="100"/>
      <c r="DHN20" s="100"/>
      <c r="DHO20" s="100"/>
      <c r="DHP20" s="100"/>
      <c r="DHQ20" s="100"/>
      <c r="DHR20" s="100"/>
      <c r="DHS20" s="100"/>
      <c r="DHT20" s="100"/>
      <c r="DHU20" s="100"/>
      <c r="DHV20" s="100"/>
      <c r="DHW20" s="100"/>
      <c r="DHX20" s="100"/>
      <c r="DHY20" s="100"/>
      <c r="DHZ20" s="100"/>
      <c r="DIA20" s="100"/>
      <c r="DIB20" s="100"/>
      <c r="DIC20" s="100"/>
      <c r="DID20" s="100"/>
      <c r="DIE20" s="100"/>
      <c r="DIF20" s="100"/>
      <c r="DIG20" s="100"/>
      <c r="DIH20" s="100"/>
      <c r="DII20" s="100"/>
      <c r="DIJ20" s="100"/>
      <c r="DIK20" s="100"/>
      <c r="DIL20" s="100"/>
      <c r="DIM20" s="100"/>
      <c r="DIN20" s="100"/>
      <c r="DIO20" s="100"/>
      <c r="DIP20" s="100"/>
      <c r="DIQ20" s="100"/>
      <c r="DIR20" s="100"/>
      <c r="DIS20" s="100"/>
      <c r="DIT20" s="100"/>
      <c r="DIU20" s="100"/>
      <c r="DIV20" s="100"/>
      <c r="DIW20" s="100"/>
      <c r="DIX20" s="100"/>
      <c r="DIY20" s="100"/>
      <c r="DIZ20" s="100"/>
      <c r="DJA20" s="100"/>
      <c r="DJB20" s="100"/>
      <c r="DJC20" s="100"/>
      <c r="DJD20" s="100"/>
      <c r="DJE20" s="100"/>
      <c r="DJF20" s="100"/>
      <c r="DJG20" s="100"/>
      <c r="DJH20" s="100"/>
      <c r="DJI20" s="100"/>
      <c r="DJJ20" s="100"/>
      <c r="DJK20" s="100"/>
      <c r="DJL20" s="100"/>
      <c r="DJM20" s="100"/>
      <c r="DJN20" s="100"/>
      <c r="DJO20" s="100"/>
      <c r="DJP20" s="100"/>
      <c r="DJQ20" s="100"/>
      <c r="DJR20" s="100"/>
      <c r="DJS20" s="100"/>
      <c r="DJT20" s="100"/>
      <c r="DJU20" s="100"/>
      <c r="DJV20" s="100"/>
      <c r="DJW20" s="100"/>
      <c r="DJX20" s="100"/>
      <c r="DJY20" s="100"/>
      <c r="DJZ20" s="100"/>
      <c r="DKA20" s="100"/>
      <c r="DKB20" s="100"/>
      <c r="DKC20" s="100"/>
      <c r="DKD20" s="100"/>
      <c r="DKE20" s="100"/>
      <c r="DKF20" s="100"/>
      <c r="DKG20" s="100"/>
      <c r="DKH20" s="100"/>
      <c r="DKI20" s="100"/>
      <c r="DKJ20" s="100"/>
      <c r="DKK20" s="100"/>
      <c r="DKL20" s="100"/>
      <c r="DKM20" s="100"/>
      <c r="DKN20" s="100"/>
      <c r="DKO20" s="100"/>
      <c r="DKP20" s="100"/>
      <c r="DKQ20" s="100"/>
      <c r="DKR20" s="100"/>
      <c r="DKS20" s="100"/>
      <c r="DKT20" s="100"/>
      <c r="DKU20" s="100"/>
      <c r="DKV20" s="100"/>
      <c r="DKW20" s="100"/>
      <c r="DKX20" s="100"/>
      <c r="DKY20" s="100"/>
      <c r="DKZ20" s="100"/>
      <c r="DLA20" s="100"/>
      <c r="DLB20" s="100"/>
      <c r="DLC20" s="100"/>
      <c r="DLD20" s="100"/>
      <c r="DLE20" s="100"/>
      <c r="DLF20" s="100"/>
      <c r="DLG20" s="100"/>
      <c r="DLH20" s="100"/>
      <c r="DLI20" s="100"/>
      <c r="DLJ20" s="100"/>
      <c r="DLK20" s="100"/>
      <c r="DLL20" s="100"/>
      <c r="DLM20" s="100"/>
      <c r="DLN20" s="100"/>
      <c r="DLO20" s="100"/>
      <c r="DLP20" s="100"/>
      <c r="DLQ20" s="100"/>
      <c r="DLR20" s="100"/>
      <c r="DLS20" s="100"/>
      <c r="DLT20" s="100"/>
      <c r="DLU20" s="100"/>
      <c r="DLV20" s="100"/>
      <c r="DLW20" s="100"/>
      <c r="DLX20" s="100"/>
      <c r="DLY20" s="100"/>
      <c r="DLZ20" s="100"/>
      <c r="DMA20" s="100"/>
      <c r="DMB20" s="100"/>
      <c r="DMC20" s="100"/>
      <c r="DMD20" s="100"/>
      <c r="DME20" s="100"/>
      <c r="DMF20" s="100"/>
      <c r="DMG20" s="100"/>
      <c r="DMH20" s="100"/>
      <c r="DMI20" s="100"/>
      <c r="DMJ20" s="100"/>
      <c r="DMK20" s="100"/>
      <c r="DML20" s="100"/>
      <c r="DMM20" s="100"/>
      <c r="DMN20" s="100"/>
      <c r="DMO20" s="100"/>
      <c r="DMP20" s="100"/>
      <c r="DMQ20" s="100"/>
      <c r="DMR20" s="100"/>
      <c r="DMS20" s="100"/>
      <c r="DMT20" s="100"/>
      <c r="DMU20" s="100"/>
      <c r="DMV20" s="100"/>
      <c r="DMW20" s="100"/>
      <c r="DMX20" s="100"/>
      <c r="DMY20" s="100"/>
      <c r="DMZ20" s="100"/>
      <c r="DNA20" s="100"/>
      <c r="DNB20" s="100"/>
      <c r="DNC20" s="100"/>
      <c r="DND20" s="100"/>
      <c r="DNE20" s="100"/>
      <c r="DNF20" s="100"/>
      <c r="DNG20" s="100"/>
      <c r="DNH20" s="100"/>
      <c r="DNI20" s="100"/>
      <c r="DNJ20" s="100"/>
      <c r="DNK20" s="100"/>
      <c r="DNL20" s="100"/>
      <c r="DNM20" s="100"/>
      <c r="DNN20" s="100"/>
      <c r="DNO20" s="100"/>
      <c r="DNP20" s="100"/>
      <c r="DNQ20" s="100"/>
      <c r="DNR20" s="100"/>
      <c r="DNS20" s="100"/>
      <c r="DNT20" s="100"/>
      <c r="DNU20" s="100"/>
      <c r="DNV20" s="100"/>
      <c r="DNW20" s="100"/>
      <c r="DNX20" s="100"/>
      <c r="DNY20" s="100"/>
      <c r="DNZ20" s="100"/>
      <c r="DOA20" s="100"/>
      <c r="DOB20" s="100"/>
      <c r="DOC20" s="100"/>
      <c r="DOD20" s="100"/>
      <c r="DOE20" s="100"/>
      <c r="DOF20" s="100"/>
      <c r="DOG20" s="100"/>
      <c r="DOH20" s="100"/>
      <c r="DOI20" s="100"/>
      <c r="DOJ20" s="100"/>
      <c r="DOK20" s="100"/>
      <c r="DOL20" s="100"/>
      <c r="DOM20" s="100"/>
      <c r="DON20" s="100"/>
      <c r="DOO20" s="100"/>
      <c r="DOP20" s="100"/>
      <c r="DOQ20" s="100"/>
      <c r="DOR20" s="100"/>
      <c r="DOS20" s="100"/>
      <c r="DOT20" s="100"/>
      <c r="DOU20" s="100"/>
      <c r="DOV20" s="100"/>
      <c r="DOW20" s="100"/>
      <c r="DOX20" s="100"/>
      <c r="DOY20" s="100"/>
      <c r="DOZ20" s="100"/>
      <c r="DPA20" s="100"/>
      <c r="DPB20" s="100"/>
      <c r="DPC20" s="100"/>
      <c r="DPD20" s="100"/>
      <c r="DPE20" s="100"/>
      <c r="DPF20" s="100"/>
      <c r="DPG20" s="100"/>
      <c r="DPH20" s="100"/>
      <c r="DPI20" s="100"/>
      <c r="DPJ20" s="100"/>
      <c r="DPK20" s="100"/>
      <c r="DPL20" s="100"/>
      <c r="DPM20" s="100"/>
      <c r="DPN20" s="100"/>
      <c r="DPO20" s="100"/>
      <c r="DPP20" s="100"/>
      <c r="DPQ20" s="100"/>
      <c r="DPR20" s="100"/>
      <c r="DPS20" s="100"/>
      <c r="DPT20" s="100"/>
      <c r="DPU20" s="100"/>
      <c r="DPV20" s="100"/>
      <c r="DPW20" s="100"/>
      <c r="DPX20" s="100"/>
      <c r="DPY20" s="100"/>
      <c r="DPZ20" s="100"/>
      <c r="DQA20" s="100"/>
      <c r="DQB20" s="100"/>
      <c r="DQC20" s="100"/>
      <c r="DQD20" s="100"/>
      <c r="DQE20" s="100"/>
      <c r="DQF20" s="100"/>
      <c r="DQG20" s="100"/>
      <c r="DQH20" s="100"/>
      <c r="DQI20" s="100"/>
      <c r="DQJ20" s="100"/>
      <c r="DQK20" s="100"/>
      <c r="DQL20" s="100"/>
      <c r="DQM20" s="100"/>
      <c r="DQN20" s="100"/>
      <c r="DQO20" s="100"/>
      <c r="DQP20" s="100"/>
      <c r="DQQ20" s="100"/>
      <c r="DQR20" s="100"/>
      <c r="DQS20" s="100"/>
      <c r="DQT20" s="100"/>
      <c r="DQU20" s="100"/>
      <c r="DQV20" s="100"/>
      <c r="DQW20" s="100"/>
      <c r="DQX20" s="100"/>
      <c r="DQY20" s="100"/>
      <c r="DQZ20" s="100"/>
      <c r="DRA20" s="100"/>
      <c r="DRB20" s="100"/>
      <c r="DRC20" s="100"/>
      <c r="DRD20" s="100"/>
      <c r="DRE20" s="100"/>
      <c r="DRF20" s="100"/>
      <c r="DRG20" s="100"/>
      <c r="DRH20" s="100"/>
      <c r="DRI20" s="100"/>
      <c r="DRJ20" s="100"/>
      <c r="DRK20" s="100"/>
      <c r="DRL20" s="100"/>
      <c r="DRM20" s="100"/>
      <c r="DRN20" s="100"/>
      <c r="DRO20" s="100"/>
      <c r="DRP20" s="100"/>
      <c r="DRQ20" s="100"/>
      <c r="DRR20" s="100"/>
      <c r="DRS20" s="100"/>
      <c r="DRT20" s="100"/>
      <c r="DRU20" s="100"/>
      <c r="DRV20" s="100"/>
      <c r="DRW20" s="100"/>
      <c r="DRX20" s="100"/>
      <c r="DRY20" s="100"/>
      <c r="DRZ20" s="100"/>
      <c r="DSA20" s="100"/>
      <c r="DSB20" s="100"/>
      <c r="DSC20" s="100"/>
      <c r="DSD20" s="100"/>
      <c r="DSE20" s="100"/>
      <c r="DSF20" s="100"/>
      <c r="DSG20" s="100"/>
      <c r="DSH20" s="100"/>
      <c r="DSI20" s="100"/>
      <c r="DSJ20" s="100"/>
      <c r="DSK20" s="100"/>
      <c r="DSL20" s="100"/>
      <c r="DSM20" s="100"/>
      <c r="DSN20" s="100"/>
      <c r="DSO20" s="100"/>
      <c r="DSP20" s="100"/>
      <c r="DSQ20" s="100"/>
      <c r="DSR20" s="100"/>
      <c r="DSS20" s="100"/>
      <c r="DST20" s="100"/>
      <c r="DSU20" s="100"/>
      <c r="DSV20" s="100"/>
      <c r="DSW20" s="100"/>
      <c r="DSX20" s="100"/>
      <c r="DSY20" s="100"/>
      <c r="DSZ20" s="100"/>
      <c r="DTA20" s="100"/>
      <c r="DTB20" s="100"/>
      <c r="DTC20" s="100"/>
      <c r="DTD20" s="100"/>
      <c r="DTE20" s="100"/>
      <c r="DTF20" s="100"/>
      <c r="DTG20" s="100"/>
      <c r="DTH20" s="100"/>
      <c r="DTI20" s="100"/>
      <c r="DTJ20" s="100"/>
      <c r="DTK20" s="100"/>
      <c r="DTL20" s="100"/>
      <c r="DTM20" s="100"/>
      <c r="DTN20" s="100"/>
      <c r="DTO20" s="100"/>
      <c r="DTP20" s="100"/>
      <c r="DTQ20" s="100"/>
      <c r="DTR20" s="100"/>
      <c r="DTS20" s="100"/>
      <c r="DTT20" s="100"/>
      <c r="DTU20" s="100"/>
      <c r="DTV20" s="100"/>
      <c r="DTW20" s="100"/>
      <c r="DTX20" s="100"/>
      <c r="DTY20" s="100"/>
      <c r="DTZ20" s="100"/>
      <c r="DUA20" s="100"/>
      <c r="DUB20" s="100"/>
      <c r="DUC20" s="100"/>
      <c r="DUD20" s="100"/>
      <c r="DUE20" s="100"/>
      <c r="DUF20" s="100"/>
      <c r="DUG20" s="100"/>
      <c r="DUH20" s="100"/>
      <c r="DUI20" s="100"/>
      <c r="DUJ20" s="100"/>
      <c r="DUK20" s="100"/>
      <c r="DUL20" s="100"/>
      <c r="DUM20" s="100"/>
      <c r="DUN20" s="100"/>
      <c r="DUO20" s="100"/>
      <c r="DUP20" s="100"/>
      <c r="DUQ20" s="100"/>
      <c r="DUR20" s="100"/>
      <c r="DUS20" s="100"/>
      <c r="DUT20" s="100"/>
      <c r="DUU20" s="100"/>
      <c r="DUV20" s="100"/>
      <c r="DUW20" s="100"/>
      <c r="DUX20" s="100"/>
      <c r="DUY20" s="100"/>
      <c r="DUZ20" s="100"/>
      <c r="DVA20" s="100"/>
      <c r="DVB20" s="100"/>
      <c r="DVC20" s="100"/>
      <c r="DVD20" s="100"/>
      <c r="DVE20" s="100"/>
      <c r="DVF20" s="100"/>
      <c r="DVG20" s="100"/>
      <c r="DVH20" s="100"/>
      <c r="DVI20" s="100"/>
      <c r="DVJ20" s="100"/>
      <c r="DVK20" s="100"/>
      <c r="DVL20" s="100"/>
      <c r="DVM20" s="100"/>
      <c r="DVN20" s="100"/>
      <c r="DVO20" s="100"/>
      <c r="DVP20" s="100"/>
      <c r="DVQ20" s="100"/>
      <c r="DVR20" s="100"/>
      <c r="DVS20" s="100"/>
      <c r="DVT20" s="100"/>
      <c r="DVU20" s="100"/>
      <c r="DVV20" s="100"/>
      <c r="DVW20" s="100"/>
      <c r="DVX20" s="100"/>
      <c r="DVY20" s="100"/>
      <c r="DVZ20" s="100"/>
      <c r="DWA20" s="100"/>
      <c r="DWB20" s="100"/>
      <c r="DWC20" s="100"/>
      <c r="DWD20" s="100"/>
      <c r="DWE20" s="100"/>
      <c r="DWF20" s="100"/>
      <c r="DWG20" s="100"/>
      <c r="DWH20" s="100"/>
      <c r="DWI20" s="100"/>
      <c r="DWJ20" s="100"/>
      <c r="DWK20" s="100"/>
      <c r="DWL20" s="100"/>
      <c r="DWM20" s="100"/>
      <c r="DWN20" s="100"/>
      <c r="DWO20" s="100"/>
      <c r="DWP20" s="100"/>
      <c r="DWQ20" s="100"/>
      <c r="DWR20" s="100"/>
      <c r="DWS20" s="100"/>
      <c r="DWT20" s="100"/>
      <c r="DWU20" s="100"/>
      <c r="DWV20" s="100"/>
      <c r="DWW20" s="100"/>
      <c r="DWX20" s="100"/>
      <c r="DWY20" s="100"/>
      <c r="DWZ20" s="100"/>
      <c r="DXA20" s="100"/>
      <c r="DXB20" s="100"/>
      <c r="DXC20" s="100"/>
      <c r="DXD20" s="100"/>
      <c r="DXE20" s="100"/>
      <c r="DXF20" s="100"/>
      <c r="DXG20" s="100"/>
      <c r="DXH20" s="100"/>
      <c r="DXI20" s="100"/>
      <c r="DXJ20" s="100"/>
      <c r="DXK20" s="100"/>
      <c r="DXL20" s="100"/>
      <c r="DXM20" s="100"/>
      <c r="DXN20" s="100"/>
      <c r="DXO20" s="100"/>
      <c r="DXP20" s="100"/>
      <c r="DXQ20" s="100"/>
      <c r="DXR20" s="100"/>
      <c r="DXS20" s="100"/>
      <c r="DXT20" s="100"/>
      <c r="DXU20" s="100"/>
      <c r="DXV20" s="100"/>
      <c r="DXW20" s="100"/>
      <c r="DXX20" s="100"/>
      <c r="DXY20" s="100"/>
      <c r="DXZ20" s="100"/>
      <c r="DYA20" s="100"/>
      <c r="DYB20" s="100"/>
      <c r="DYC20" s="100"/>
      <c r="DYD20" s="100"/>
      <c r="DYE20" s="100"/>
      <c r="DYF20" s="100"/>
      <c r="DYG20" s="100"/>
      <c r="DYH20" s="100"/>
      <c r="DYI20" s="100"/>
      <c r="DYJ20" s="100"/>
      <c r="DYK20" s="100"/>
      <c r="DYL20" s="100"/>
      <c r="DYM20" s="100"/>
      <c r="DYN20" s="100"/>
      <c r="DYO20" s="100"/>
      <c r="DYP20" s="100"/>
      <c r="DYQ20" s="100"/>
      <c r="DYR20" s="100"/>
      <c r="DYS20" s="100"/>
      <c r="DYT20" s="100"/>
      <c r="DYU20" s="100"/>
      <c r="DYV20" s="100"/>
      <c r="DYW20" s="100"/>
      <c r="DYX20" s="100"/>
      <c r="DYY20" s="100"/>
      <c r="DYZ20" s="100"/>
      <c r="DZA20" s="100"/>
      <c r="DZB20" s="100"/>
      <c r="DZC20" s="100"/>
      <c r="DZD20" s="100"/>
      <c r="DZE20" s="100"/>
      <c r="DZF20" s="100"/>
      <c r="DZG20" s="100"/>
      <c r="DZH20" s="100"/>
      <c r="DZI20" s="100"/>
      <c r="DZJ20" s="100"/>
      <c r="DZK20" s="100"/>
      <c r="DZL20" s="100"/>
      <c r="DZM20" s="100"/>
      <c r="DZN20" s="100"/>
      <c r="DZO20" s="100"/>
      <c r="DZP20" s="100"/>
      <c r="DZQ20" s="100"/>
      <c r="DZR20" s="100"/>
      <c r="DZS20" s="100"/>
      <c r="DZT20" s="100"/>
      <c r="DZU20" s="100"/>
      <c r="DZV20" s="100"/>
      <c r="DZW20" s="100"/>
      <c r="DZX20" s="100"/>
      <c r="DZY20" s="100"/>
      <c r="DZZ20" s="100"/>
      <c r="EAA20" s="100"/>
      <c r="EAB20" s="100"/>
      <c r="EAC20" s="100"/>
      <c r="EAD20" s="100"/>
      <c r="EAE20" s="100"/>
      <c r="EAF20" s="100"/>
      <c r="EAG20" s="100"/>
      <c r="EAH20" s="100"/>
      <c r="EAI20" s="100"/>
      <c r="EAJ20" s="100"/>
      <c r="EAK20" s="100"/>
      <c r="EAL20" s="100"/>
      <c r="EAM20" s="100"/>
      <c r="EAN20" s="100"/>
      <c r="EAO20" s="100"/>
      <c r="EAP20" s="100"/>
      <c r="EAQ20" s="100"/>
      <c r="EAR20" s="100"/>
      <c r="EAS20" s="100"/>
      <c r="EAT20" s="100"/>
      <c r="EAU20" s="100"/>
      <c r="EAV20" s="100"/>
      <c r="EAW20" s="100"/>
      <c r="EAX20" s="100"/>
      <c r="EAY20" s="100"/>
      <c r="EAZ20" s="100"/>
      <c r="EBA20" s="100"/>
      <c r="EBB20" s="100"/>
      <c r="EBC20" s="100"/>
      <c r="EBD20" s="100"/>
      <c r="EBE20" s="100"/>
      <c r="EBF20" s="100"/>
      <c r="EBG20" s="100"/>
      <c r="EBH20" s="100"/>
      <c r="EBI20" s="100"/>
      <c r="EBJ20" s="100"/>
      <c r="EBK20" s="100"/>
      <c r="EBL20" s="100"/>
      <c r="EBM20" s="100"/>
      <c r="EBN20" s="100"/>
      <c r="EBO20" s="100"/>
      <c r="EBP20" s="100"/>
      <c r="EBQ20" s="100"/>
      <c r="EBR20" s="100"/>
      <c r="EBS20" s="100"/>
      <c r="EBT20" s="100"/>
      <c r="EBU20" s="100"/>
      <c r="EBV20" s="100"/>
      <c r="EBW20" s="100"/>
      <c r="EBX20" s="100"/>
      <c r="EBY20" s="100"/>
      <c r="EBZ20" s="100"/>
      <c r="ECA20" s="100"/>
      <c r="ECB20" s="100"/>
      <c r="ECC20" s="100"/>
      <c r="ECD20" s="100"/>
      <c r="ECE20" s="100"/>
      <c r="ECF20" s="100"/>
      <c r="ECG20" s="100"/>
      <c r="ECH20" s="100"/>
      <c r="ECI20" s="100"/>
      <c r="ECJ20" s="100"/>
      <c r="ECK20" s="100"/>
      <c r="ECL20" s="100"/>
      <c r="ECM20" s="100"/>
      <c r="ECN20" s="100"/>
      <c r="ECO20" s="100"/>
      <c r="ECP20" s="100"/>
      <c r="ECQ20" s="100"/>
      <c r="ECR20" s="100"/>
      <c r="ECS20" s="100"/>
      <c r="ECT20" s="100"/>
      <c r="ECU20" s="100"/>
      <c r="ECV20" s="100"/>
      <c r="ECW20" s="100"/>
      <c r="ECX20" s="100"/>
      <c r="ECY20" s="100"/>
      <c r="ECZ20" s="100"/>
      <c r="EDA20" s="100"/>
      <c r="EDB20" s="100"/>
      <c r="EDC20" s="100"/>
      <c r="EDD20" s="100"/>
      <c r="EDE20" s="100"/>
      <c r="EDF20" s="100"/>
      <c r="EDG20" s="100"/>
      <c r="EDH20" s="100"/>
      <c r="EDI20" s="100"/>
      <c r="EDJ20" s="100"/>
      <c r="EDK20" s="100"/>
      <c r="EDL20" s="100"/>
      <c r="EDM20" s="100"/>
      <c r="EDN20" s="100"/>
      <c r="EDO20" s="100"/>
      <c r="EDP20" s="100"/>
      <c r="EDQ20" s="100"/>
      <c r="EDR20" s="100"/>
      <c r="EDS20" s="100"/>
      <c r="EDT20" s="100"/>
      <c r="EDU20" s="100"/>
      <c r="EDV20" s="100"/>
      <c r="EDW20" s="100"/>
      <c r="EDX20" s="100"/>
      <c r="EDY20" s="100"/>
      <c r="EDZ20" s="100"/>
      <c r="EEA20" s="100"/>
      <c r="EEB20" s="100"/>
      <c r="EEC20" s="100"/>
      <c r="EED20" s="100"/>
      <c r="EEE20" s="100"/>
      <c r="EEF20" s="100"/>
      <c r="EEG20" s="100"/>
      <c r="EEH20" s="100"/>
      <c r="EEI20" s="100"/>
      <c r="EEJ20" s="100"/>
      <c r="EEK20" s="100"/>
      <c r="EEL20" s="100"/>
      <c r="EEM20" s="100"/>
      <c r="EEN20" s="100"/>
      <c r="EEO20" s="100"/>
      <c r="EEP20" s="100"/>
      <c r="EEQ20" s="100"/>
      <c r="EER20" s="100"/>
      <c r="EES20" s="100"/>
      <c r="EET20" s="100"/>
      <c r="EEU20" s="100"/>
      <c r="EEV20" s="100"/>
      <c r="EEW20" s="100"/>
      <c r="EEX20" s="100"/>
      <c r="EEY20" s="100"/>
      <c r="EEZ20" s="100"/>
      <c r="EFA20" s="100"/>
      <c r="EFB20" s="100"/>
      <c r="EFC20" s="100"/>
      <c r="EFD20" s="100"/>
      <c r="EFE20" s="100"/>
      <c r="EFF20" s="100"/>
      <c r="EFG20" s="100"/>
      <c r="EFH20" s="100"/>
      <c r="EFI20" s="100"/>
      <c r="EFJ20" s="100"/>
      <c r="EFK20" s="100"/>
      <c r="EFL20" s="100"/>
      <c r="EFM20" s="100"/>
      <c r="EFN20" s="100"/>
      <c r="EFO20" s="100"/>
      <c r="EFP20" s="100"/>
      <c r="EFQ20" s="100"/>
      <c r="EFR20" s="100"/>
      <c r="EFS20" s="100"/>
      <c r="EFT20" s="100"/>
      <c r="EFU20" s="100"/>
      <c r="EFV20" s="100"/>
      <c r="EFW20" s="100"/>
      <c r="EFX20" s="100"/>
      <c r="EFY20" s="100"/>
      <c r="EFZ20" s="100"/>
      <c r="EGA20" s="100"/>
      <c r="EGB20" s="100"/>
      <c r="EGC20" s="100"/>
      <c r="EGD20" s="100"/>
      <c r="EGE20" s="100"/>
      <c r="EGF20" s="100"/>
      <c r="EGG20" s="100"/>
      <c r="EGH20" s="100"/>
      <c r="EGI20" s="100"/>
      <c r="EGJ20" s="100"/>
      <c r="EGK20" s="100"/>
      <c r="EGL20" s="100"/>
      <c r="EGM20" s="100"/>
      <c r="EGN20" s="100"/>
      <c r="EGO20" s="100"/>
      <c r="EGP20" s="100"/>
      <c r="EGQ20" s="100"/>
      <c r="EGR20" s="100"/>
      <c r="EGS20" s="100"/>
      <c r="EGT20" s="100"/>
      <c r="EGU20" s="100"/>
      <c r="EGV20" s="100"/>
      <c r="EGW20" s="100"/>
      <c r="EGX20" s="100"/>
      <c r="EGY20" s="100"/>
      <c r="EGZ20" s="100"/>
      <c r="EHA20" s="100"/>
      <c r="EHB20" s="100"/>
      <c r="EHC20" s="100"/>
      <c r="EHD20" s="100"/>
      <c r="EHE20" s="100"/>
      <c r="EHF20" s="100"/>
      <c r="EHG20" s="100"/>
      <c r="EHH20" s="100"/>
      <c r="EHI20" s="100"/>
      <c r="EHJ20" s="100"/>
      <c r="EHK20" s="100"/>
      <c r="EHL20" s="100"/>
      <c r="EHM20" s="100"/>
      <c r="EHN20" s="100"/>
      <c r="EHO20" s="100"/>
      <c r="EHP20" s="100"/>
      <c r="EHQ20" s="100"/>
      <c r="EHR20" s="100"/>
      <c r="EHS20" s="100"/>
      <c r="EHT20" s="100"/>
      <c r="EHU20" s="100"/>
      <c r="EHV20" s="100"/>
      <c r="EHW20" s="100"/>
      <c r="EHX20" s="100"/>
      <c r="EHY20" s="100"/>
      <c r="EHZ20" s="100"/>
      <c r="EIA20" s="100"/>
      <c r="EIB20" s="100"/>
      <c r="EIC20" s="100"/>
      <c r="EID20" s="100"/>
      <c r="EIE20" s="100"/>
      <c r="EIF20" s="100"/>
      <c r="EIG20" s="100"/>
      <c r="EIH20" s="100"/>
      <c r="EII20" s="100"/>
      <c r="EIJ20" s="100"/>
      <c r="EIK20" s="100"/>
      <c r="EIL20" s="100"/>
      <c r="EIM20" s="100"/>
      <c r="EIN20" s="100"/>
      <c r="EIO20" s="100"/>
      <c r="EIP20" s="100"/>
      <c r="EIQ20" s="100"/>
      <c r="EIR20" s="100"/>
      <c r="EIS20" s="100"/>
      <c r="EIT20" s="100"/>
      <c r="EIU20" s="100"/>
      <c r="EIV20" s="100"/>
      <c r="EIW20" s="100"/>
      <c r="EIX20" s="100"/>
      <c r="EIY20" s="100"/>
      <c r="EIZ20" s="100"/>
      <c r="EJA20" s="100"/>
      <c r="EJB20" s="100"/>
      <c r="EJC20" s="100"/>
      <c r="EJD20" s="100"/>
      <c r="EJE20" s="100"/>
      <c r="EJF20" s="100"/>
      <c r="EJG20" s="100"/>
      <c r="EJH20" s="100"/>
      <c r="EJI20" s="100"/>
      <c r="EJJ20" s="100"/>
      <c r="EJK20" s="100"/>
      <c r="EJL20" s="100"/>
      <c r="EJM20" s="100"/>
      <c r="EJN20" s="100"/>
      <c r="EJO20" s="100"/>
      <c r="EJP20" s="100"/>
      <c r="EJQ20" s="100"/>
      <c r="EJR20" s="100"/>
      <c r="EJS20" s="100"/>
      <c r="EJT20" s="100"/>
      <c r="EJU20" s="100"/>
      <c r="EJV20" s="100"/>
      <c r="EJW20" s="100"/>
      <c r="EJX20" s="100"/>
      <c r="EJY20" s="100"/>
      <c r="EJZ20" s="100"/>
      <c r="EKA20" s="100"/>
      <c r="EKB20" s="100"/>
      <c r="EKC20" s="100"/>
      <c r="EKD20" s="100"/>
      <c r="EKE20" s="100"/>
      <c r="EKF20" s="100"/>
      <c r="EKG20" s="100"/>
      <c r="EKH20" s="100"/>
      <c r="EKI20" s="100"/>
      <c r="EKJ20" s="100"/>
      <c r="EKK20" s="100"/>
      <c r="EKL20" s="100"/>
      <c r="EKM20" s="100"/>
      <c r="EKN20" s="100"/>
      <c r="EKO20" s="100"/>
      <c r="EKP20" s="100"/>
      <c r="EKQ20" s="100"/>
      <c r="EKR20" s="100"/>
      <c r="EKS20" s="100"/>
      <c r="EKT20" s="100"/>
      <c r="EKU20" s="100"/>
      <c r="EKV20" s="100"/>
      <c r="EKW20" s="100"/>
      <c r="EKX20" s="100"/>
      <c r="EKY20" s="100"/>
      <c r="EKZ20" s="100"/>
      <c r="ELA20" s="100"/>
      <c r="ELB20" s="100"/>
      <c r="ELC20" s="100"/>
      <c r="ELD20" s="100"/>
      <c r="ELE20" s="100"/>
      <c r="ELF20" s="100"/>
      <c r="ELG20" s="100"/>
      <c r="ELH20" s="100"/>
      <c r="ELI20" s="100"/>
      <c r="ELJ20" s="100"/>
      <c r="ELK20" s="100"/>
      <c r="ELL20" s="100"/>
      <c r="ELM20" s="100"/>
      <c r="ELN20" s="100"/>
      <c r="ELO20" s="100"/>
      <c r="ELP20" s="100"/>
      <c r="ELQ20" s="100"/>
      <c r="ELR20" s="100"/>
      <c r="ELS20" s="100"/>
      <c r="ELT20" s="100"/>
      <c r="ELU20" s="100"/>
      <c r="ELV20" s="100"/>
      <c r="ELW20" s="100"/>
      <c r="ELX20" s="100"/>
      <c r="ELY20" s="100"/>
      <c r="ELZ20" s="100"/>
      <c r="EMA20" s="100"/>
      <c r="EMB20" s="100"/>
      <c r="EMC20" s="100"/>
      <c r="EMD20" s="100"/>
      <c r="EME20" s="100"/>
      <c r="EMF20" s="100"/>
      <c r="EMG20" s="100"/>
      <c r="EMH20" s="100"/>
      <c r="EMI20" s="100"/>
      <c r="EMJ20" s="100"/>
      <c r="EMK20" s="100"/>
      <c r="EML20" s="100"/>
      <c r="EMM20" s="100"/>
      <c r="EMN20" s="100"/>
      <c r="EMO20" s="100"/>
      <c r="EMP20" s="100"/>
      <c r="EMQ20" s="100"/>
      <c r="EMR20" s="100"/>
      <c r="EMS20" s="100"/>
      <c r="EMT20" s="100"/>
      <c r="EMU20" s="100"/>
      <c r="EMV20" s="100"/>
      <c r="EMW20" s="100"/>
      <c r="EMX20" s="100"/>
      <c r="EMY20" s="100"/>
      <c r="EMZ20" s="100"/>
      <c r="ENA20" s="100"/>
      <c r="ENB20" s="100"/>
      <c r="ENC20" s="100"/>
      <c r="END20" s="100"/>
      <c r="ENE20" s="100"/>
      <c r="ENF20" s="100"/>
      <c r="ENG20" s="100"/>
      <c r="ENH20" s="100"/>
      <c r="ENI20" s="100"/>
      <c r="ENJ20" s="100"/>
      <c r="ENK20" s="100"/>
      <c r="ENL20" s="100"/>
      <c r="ENM20" s="100"/>
      <c r="ENN20" s="100"/>
      <c r="ENO20" s="100"/>
      <c r="ENP20" s="100"/>
      <c r="ENQ20" s="100"/>
      <c r="ENR20" s="100"/>
      <c r="ENS20" s="100"/>
      <c r="ENT20" s="100"/>
      <c r="ENU20" s="100"/>
      <c r="ENV20" s="100"/>
      <c r="ENW20" s="100"/>
      <c r="ENX20" s="100"/>
      <c r="ENY20" s="100"/>
      <c r="ENZ20" s="100"/>
      <c r="EOA20" s="100"/>
      <c r="EOB20" s="100"/>
      <c r="EOC20" s="100"/>
      <c r="EOD20" s="100"/>
      <c r="EOE20" s="100"/>
      <c r="EOF20" s="100"/>
      <c r="EOG20" s="100"/>
      <c r="EOH20" s="100"/>
      <c r="EOI20" s="100"/>
      <c r="EOJ20" s="100"/>
      <c r="EOK20" s="100"/>
      <c r="EOL20" s="100"/>
      <c r="EOM20" s="100"/>
      <c r="EON20" s="100"/>
      <c r="EOO20" s="100"/>
      <c r="EOP20" s="100"/>
      <c r="EOQ20" s="100"/>
      <c r="EOR20" s="100"/>
      <c r="EOS20" s="100"/>
      <c r="EOT20" s="100"/>
      <c r="EOU20" s="100"/>
      <c r="EOV20" s="100"/>
      <c r="EOW20" s="100"/>
      <c r="EOX20" s="100"/>
      <c r="EOY20" s="100"/>
      <c r="EOZ20" s="100"/>
      <c r="EPA20" s="100"/>
      <c r="EPB20" s="100"/>
      <c r="EPC20" s="100"/>
      <c r="EPD20" s="100"/>
      <c r="EPE20" s="100"/>
      <c r="EPF20" s="100"/>
      <c r="EPG20" s="100"/>
      <c r="EPH20" s="100"/>
      <c r="EPI20" s="100"/>
      <c r="EPJ20" s="100"/>
      <c r="EPK20" s="100"/>
      <c r="EPL20" s="100"/>
      <c r="EPM20" s="100"/>
      <c r="EPN20" s="100"/>
      <c r="EPO20" s="100"/>
      <c r="EPP20" s="100"/>
      <c r="EPQ20" s="100"/>
      <c r="EPR20" s="100"/>
      <c r="EPS20" s="100"/>
      <c r="EPT20" s="100"/>
      <c r="EPU20" s="100"/>
      <c r="EPV20" s="100"/>
      <c r="EPW20" s="100"/>
      <c r="EPX20" s="100"/>
      <c r="EPY20" s="100"/>
      <c r="EPZ20" s="100"/>
      <c r="EQA20" s="100"/>
      <c r="EQB20" s="100"/>
      <c r="EQC20" s="100"/>
      <c r="EQD20" s="100"/>
      <c r="EQE20" s="100"/>
      <c r="EQF20" s="100"/>
      <c r="EQG20" s="100"/>
      <c r="EQH20" s="100"/>
      <c r="EQI20" s="100"/>
      <c r="EQJ20" s="100"/>
      <c r="EQK20" s="100"/>
      <c r="EQL20" s="100"/>
      <c r="EQM20" s="100"/>
      <c r="EQN20" s="100"/>
      <c r="EQO20" s="100"/>
      <c r="EQP20" s="100"/>
      <c r="EQQ20" s="100"/>
      <c r="EQR20" s="100"/>
      <c r="EQS20" s="100"/>
      <c r="EQT20" s="100"/>
      <c r="EQU20" s="100"/>
      <c r="EQV20" s="100"/>
      <c r="EQW20" s="100"/>
      <c r="EQX20" s="100"/>
      <c r="EQY20" s="100"/>
      <c r="EQZ20" s="100"/>
      <c r="ERA20" s="100"/>
      <c r="ERB20" s="100"/>
      <c r="ERC20" s="100"/>
      <c r="ERD20" s="100"/>
      <c r="ERE20" s="100"/>
      <c r="ERF20" s="100"/>
      <c r="ERG20" s="100"/>
      <c r="ERH20" s="100"/>
      <c r="ERI20" s="100"/>
      <c r="ERJ20" s="100"/>
      <c r="ERK20" s="100"/>
      <c r="ERL20" s="100"/>
      <c r="ERM20" s="100"/>
      <c r="ERN20" s="100"/>
      <c r="ERO20" s="100"/>
      <c r="ERP20" s="100"/>
      <c r="ERQ20" s="100"/>
      <c r="ERR20" s="100"/>
      <c r="ERS20" s="100"/>
      <c r="ERT20" s="100"/>
      <c r="ERU20" s="100"/>
      <c r="ERV20" s="100"/>
      <c r="ERW20" s="100"/>
      <c r="ERX20" s="100"/>
      <c r="ERY20" s="100"/>
      <c r="ERZ20" s="100"/>
      <c r="ESA20" s="100"/>
      <c r="ESB20" s="100"/>
      <c r="ESC20" s="100"/>
      <c r="ESD20" s="100"/>
      <c r="ESE20" s="100"/>
      <c r="ESF20" s="100"/>
      <c r="ESG20" s="100"/>
      <c r="ESH20" s="100"/>
      <c r="ESI20" s="100"/>
      <c r="ESJ20" s="100"/>
      <c r="ESK20" s="100"/>
      <c r="ESL20" s="100"/>
      <c r="ESM20" s="100"/>
      <c r="ESN20" s="100"/>
      <c r="ESO20" s="100"/>
      <c r="ESP20" s="100"/>
      <c r="ESQ20" s="100"/>
      <c r="ESR20" s="100"/>
      <c r="ESS20" s="100"/>
      <c r="EST20" s="100"/>
      <c r="ESU20" s="100"/>
      <c r="ESV20" s="100"/>
      <c r="ESW20" s="100"/>
      <c r="ESX20" s="100"/>
      <c r="ESY20" s="100"/>
      <c r="ESZ20" s="100"/>
      <c r="ETA20" s="100"/>
      <c r="ETB20" s="100"/>
      <c r="ETC20" s="100"/>
      <c r="ETD20" s="100"/>
      <c r="ETE20" s="100"/>
      <c r="ETF20" s="100"/>
      <c r="ETG20" s="100"/>
      <c r="ETH20" s="100"/>
      <c r="ETI20" s="100"/>
      <c r="ETJ20" s="100"/>
      <c r="ETK20" s="100"/>
      <c r="ETL20" s="100"/>
      <c r="ETM20" s="100"/>
      <c r="ETN20" s="100"/>
      <c r="ETO20" s="100"/>
      <c r="ETP20" s="100"/>
      <c r="ETQ20" s="100"/>
      <c r="ETR20" s="100"/>
      <c r="ETS20" s="100"/>
      <c r="ETT20" s="100"/>
      <c r="ETU20" s="100"/>
      <c r="ETV20" s="100"/>
      <c r="ETW20" s="100"/>
      <c r="ETX20" s="100"/>
      <c r="ETY20" s="100"/>
      <c r="ETZ20" s="100"/>
      <c r="EUA20" s="100"/>
      <c r="EUB20" s="100"/>
      <c r="EUC20" s="100"/>
      <c r="EUD20" s="100"/>
      <c r="EUE20" s="100"/>
      <c r="EUF20" s="100"/>
      <c r="EUG20" s="100"/>
      <c r="EUH20" s="100"/>
      <c r="EUI20" s="100"/>
      <c r="EUJ20" s="100"/>
      <c r="EUK20" s="100"/>
      <c r="EUL20" s="100"/>
      <c r="EUM20" s="100"/>
      <c r="EUN20" s="100"/>
      <c r="EUO20" s="100"/>
      <c r="EUP20" s="100"/>
      <c r="EUQ20" s="100"/>
      <c r="EUR20" s="100"/>
      <c r="EUS20" s="100"/>
      <c r="EUT20" s="100"/>
      <c r="EUU20" s="100"/>
      <c r="EUV20" s="100"/>
      <c r="EUW20" s="100"/>
      <c r="EUX20" s="100"/>
      <c r="EUY20" s="100"/>
      <c r="EUZ20" s="100"/>
      <c r="EVA20" s="100"/>
      <c r="EVB20" s="100"/>
      <c r="EVC20" s="100"/>
      <c r="EVD20" s="100"/>
      <c r="EVE20" s="100"/>
      <c r="EVF20" s="100"/>
      <c r="EVG20" s="100"/>
      <c r="EVH20" s="100"/>
      <c r="EVI20" s="100"/>
      <c r="EVJ20" s="100"/>
      <c r="EVK20" s="100"/>
      <c r="EVL20" s="100"/>
      <c r="EVM20" s="100"/>
      <c r="EVN20" s="100"/>
      <c r="EVO20" s="100"/>
      <c r="EVP20" s="100"/>
      <c r="EVQ20" s="100"/>
      <c r="EVR20" s="100"/>
      <c r="EVS20" s="100"/>
      <c r="EVT20" s="100"/>
      <c r="EVU20" s="100"/>
      <c r="EVV20" s="100"/>
      <c r="EVW20" s="100"/>
      <c r="EVX20" s="100"/>
      <c r="EVY20" s="100"/>
      <c r="EVZ20" s="100"/>
      <c r="EWA20" s="100"/>
      <c r="EWB20" s="100"/>
      <c r="EWC20" s="100"/>
      <c r="EWD20" s="100"/>
      <c r="EWE20" s="100"/>
      <c r="EWF20" s="100"/>
      <c r="EWG20" s="100"/>
      <c r="EWH20" s="100"/>
      <c r="EWI20" s="100"/>
      <c r="EWJ20" s="100"/>
      <c r="EWK20" s="100"/>
      <c r="EWL20" s="100"/>
      <c r="EWM20" s="100"/>
      <c r="EWN20" s="100"/>
      <c r="EWO20" s="100"/>
      <c r="EWP20" s="100"/>
      <c r="EWQ20" s="100"/>
      <c r="EWR20" s="100"/>
      <c r="EWS20" s="100"/>
      <c r="EWT20" s="100"/>
      <c r="EWU20" s="100"/>
      <c r="EWV20" s="100"/>
      <c r="EWW20" s="100"/>
      <c r="EWX20" s="100"/>
      <c r="EWY20" s="100"/>
      <c r="EWZ20" s="100"/>
      <c r="EXA20" s="100"/>
      <c r="EXB20" s="100"/>
      <c r="EXC20" s="100"/>
      <c r="EXD20" s="100"/>
      <c r="EXE20" s="100"/>
      <c r="EXF20" s="100"/>
      <c r="EXG20" s="100"/>
      <c r="EXH20" s="100"/>
      <c r="EXI20" s="100"/>
      <c r="EXJ20" s="100"/>
      <c r="EXK20" s="100"/>
      <c r="EXL20" s="100"/>
      <c r="EXM20" s="100"/>
      <c r="EXN20" s="100"/>
      <c r="EXO20" s="100"/>
      <c r="EXP20" s="100"/>
      <c r="EXQ20" s="100"/>
      <c r="EXR20" s="100"/>
      <c r="EXS20" s="100"/>
      <c r="EXT20" s="100"/>
      <c r="EXU20" s="100"/>
      <c r="EXV20" s="100"/>
      <c r="EXW20" s="100"/>
      <c r="EXX20" s="100"/>
      <c r="EXY20" s="100"/>
      <c r="EXZ20" s="100"/>
      <c r="EYA20" s="100"/>
      <c r="EYB20" s="100"/>
      <c r="EYC20" s="100"/>
      <c r="EYD20" s="100"/>
      <c r="EYE20" s="100"/>
      <c r="EYF20" s="100"/>
      <c r="EYG20" s="100"/>
      <c r="EYH20" s="100"/>
      <c r="EYI20" s="100"/>
      <c r="EYJ20" s="100"/>
      <c r="EYK20" s="100"/>
      <c r="EYL20" s="100"/>
      <c r="EYM20" s="100"/>
      <c r="EYN20" s="100"/>
      <c r="EYO20" s="100"/>
      <c r="EYP20" s="100"/>
      <c r="EYQ20" s="100"/>
      <c r="EYR20" s="100"/>
      <c r="EYS20" s="100"/>
      <c r="EYT20" s="100"/>
      <c r="EYU20" s="100"/>
      <c r="EYV20" s="100"/>
      <c r="EYW20" s="100"/>
      <c r="EYX20" s="100"/>
      <c r="EYY20" s="100"/>
      <c r="EYZ20" s="100"/>
      <c r="EZA20" s="100"/>
      <c r="EZB20" s="100"/>
      <c r="EZC20" s="100"/>
      <c r="EZD20" s="100"/>
      <c r="EZE20" s="100"/>
      <c r="EZF20" s="100"/>
      <c r="EZG20" s="100"/>
      <c r="EZH20" s="100"/>
      <c r="EZI20" s="100"/>
      <c r="EZJ20" s="100"/>
      <c r="EZK20" s="100"/>
      <c r="EZL20" s="100"/>
      <c r="EZM20" s="100"/>
      <c r="EZN20" s="100"/>
      <c r="EZO20" s="100"/>
      <c r="EZP20" s="100"/>
      <c r="EZQ20" s="100"/>
      <c r="EZR20" s="100"/>
      <c r="EZS20" s="100"/>
      <c r="EZT20" s="100"/>
      <c r="EZU20" s="100"/>
      <c r="EZV20" s="100"/>
      <c r="EZW20" s="100"/>
      <c r="EZX20" s="100"/>
      <c r="EZY20" s="100"/>
      <c r="EZZ20" s="100"/>
      <c r="FAA20" s="100"/>
      <c r="FAB20" s="100"/>
      <c r="FAC20" s="100"/>
      <c r="FAD20" s="100"/>
      <c r="FAE20" s="100"/>
      <c r="FAF20" s="100"/>
      <c r="FAG20" s="100"/>
      <c r="FAH20" s="100"/>
      <c r="FAI20" s="100"/>
      <c r="FAJ20" s="100"/>
      <c r="FAK20" s="100"/>
      <c r="FAL20" s="100"/>
      <c r="FAM20" s="100"/>
      <c r="FAN20" s="100"/>
      <c r="FAO20" s="100"/>
      <c r="FAP20" s="100"/>
      <c r="FAQ20" s="100"/>
      <c r="FAR20" s="100"/>
      <c r="FAS20" s="100"/>
      <c r="FAT20" s="100"/>
      <c r="FAU20" s="100"/>
      <c r="FAV20" s="100"/>
      <c r="FAW20" s="100"/>
      <c r="FAX20" s="100"/>
      <c r="FAY20" s="100"/>
      <c r="FAZ20" s="100"/>
      <c r="FBA20" s="100"/>
      <c r="FBB20" s="100"/>
      <c r="FBC20" s="100"/>
      <c r="FBD20" s="100"/>
      <c r="FBE20" s="100"/>
      <c r="FBF20" s="100"/>
      <c r="FBG20" s="100"/>
      <c r="FBH20" s="100"/>
      <c r="FBI20" s="100"/>
      <c r="FBJ20" s="100"/>
      <c r="FBK20" s="100"/>
      <c r="FBL20" s="100"/>
      <c r="FBM20" s="100"/>
      <c r="FBN20" s="100"/>
      <c r="FBO20" s="100"/>
      <c r="FBP20" s="100"/>
      <c r="FBQ20" s="100"/>
      <c r="FBR20" s="100"/>
      <c r="FBS20" s="100"/>
      <c r="FBT20" s="100"/>
      <c r="FBU20" s="100"/>
      <c r="FBV20" s="100"/>
      <c r="FBW20" s="100"/>
      <c r="FBX20" s="100"/>
      <c r="FBY20" s="100"/>
      <c r="FBZ20" s="100"/>
      <c r="FCA20" s="100"/>
      <c r="FCB20" s="100"/>
      <c r="FCC20" s="100"/>
      <c r="FCD20" s="100"/>
      <c r="FCE20" s="100"/>
      <c r="FCF20" s="100"/>
      <c r="FCG20" s="100"/>
      <c r="FCH20" s="100"/>
      <c r="FCI20" s="100"/>
      <c r="FCJ20" s="100"/>
      <c r="FCK20" s="100"/>
      <c r="FCL20" s="100"/>
      <c r="FCM20" s="100"/>
      <c r="FCN20" s="100"/>
      <c r="FCO20" s="100"/>
      <c r="FCP20" s="100"/>
      <c r="FCQ20" s="100"/>
      <c r="FCR20" s="100"/>
      <c r="FCS20" s="100"/>
      <c r="FCT20" s="100"/>
      <c r="FCU20" s="100"/>
      <c r="FCV20" s="100"/>
      <c r="FCW20" s="100"/>
      <c r="FCX20" s="100"/>
      <c r="FCY20" s="100"/>
      <c r="FCZ20" s="100"/>
      <c r="FDA20" s="100"/>
      <c r="FDB20" s="100"/>
      <c r="FDC20" s="100"/>
      <c r="FDD20" s="100"/>
      <c r="FDE20" s="100"/>
      <c r="FDF20" s="100"/>
      <c r="FDG20" s="100"/>
      <c r="FDH20" s="100"/>
      <c r="FDI20" s="100"/>
      <c r="FDJ20" s="100"/>
      <c r="FDK20" s="100"/>
      <c r="FDL20" s="100"/>
      <c r="FDM20" s="100"/>
      <c r="FDN20" s="100"/>
      <c r="FDO20" s="100"/>
      <c r="FDP20" s="100"/>
      <c r="FDQ20" s="100"/>
      <c r="FDR20" s="100"/>
      <c r="FDS20" s="100"/>
      <c r="FDT20" s="100"/>
      <c r="FDU20" s="100"/>
      <c r="FDV20" s="100"/>
      <c r="FDW20" s="100"/>
      <c r="FDX20" s="100"/>
      <c r="FDY20" s="100"/>
      <c r="FDZ20" s="100"/>
      <c r="FEA20" s="100"/>
      <c r="FEB20" s="100"/>
      <c r="FEC20" s="100"/>
      <c r="FED20" s="100"/>
      <c r="FEE20" s="100"/>
      <c r="FEF20" s="100"/>
      <c r="FEG20" s="100"/>
      <c r="FEH20" s="100"/>
      <c r="FEI20" s="100"/>
      <c r="FEJ20" s="100"/>
      <c r="FEK20" s="100"/>
      <c r="FEL20" s="100"/>
      <c r="FEM20" s="100"/>
      <c r="FEN20" s="100"/>
      <c r="FEO20" s="100"/>
      <c r="FEP20" s="100"/>
      <c r="FEQ20" s="100"/>
      <c r="FER20" s="100"/>
      <c r="FES20" s="100"/>
      <c r="FET20" s="100"/>
      <c r="FEU20" s="100"/>
      <c r="FEV20" s="100"/>
      <c r="FEW20" s="100"/>
      <c r="FEX20" s="100"/>
      <c r="FEY20" s="100"/>
      <c r="FEZ20" s="100"/>
      <c r="FFA20" s="100"/>
      <c r="FFB20" s="100"/>
      <c r="FFC20" s="100"/>
      <c r="FFD20" s="100"/>
      <c r="FFE20" s="100"/>
      <c r="FFF20" s="100"/>
      <c r="FFG20" s="100"/>
      <c r="FFH20" s="100"/>
      <c r="FFI20" s="100"/>
      <c r="FFJ20" s="100"/>
      <c r="FFK20" s="100"/>
      <c r="FFL20" s="100"/>
      <c r="FFM20" s="100"/>
      <c r="FFN20" s="100"/>
      <c r="FFO20" s="100"/>
      <c r="FFP20" s="100"/>
      <c r="FFQ20" s="100"/>
      <c r="FFR20" s="100"/>
      <c r="FFS20" s="100"/>
      <c r="FFT20" s="100"/>
      <c r="FFU20" s="100"/>
      <c r="FFV20" s="100"/>
      <c r="FFW20" s="100"/>
      <c r="FFX20" s="100"/>
      <c r="FFY20" s="100"/>
      <c r="FFZ20" s="100"/>
      <c r="FGA20" s="100"/>
      <c r="FGB20" s="100"/>
      <c r="FGC20" s="100"/>
      <c r="FGD20" s="100"/>
      <c r="FGE20" s="100"/>
      <c r="FGF20" s="100"/>
      <c r="FGG20" s="100"/>
      <c r="FGH20" s="100"/>
      <c r="FGI20" s="100"/>
      <c r="FGJ20" s="100"/>
      <c r="FGK20" s="100"/>
      <c r="FGL20" s="100"/>
      <c r="FGM20" s="100"/>
      <c r="FGN20" s="100"/>
      <c r="FGO20" s="100"/>
      <c r="FGP20" s="100"/>
      <c r="FGQ20" s="100"/>
      <c r="FGR20" s="100"/>
      <c r="FGS20" s="100"/>
      <c r="FGT20" s="100"/>
      <c r="FGU20" s="100"/>
      <c r="FGV20" s="100"/>
      <c r="FGW20" s="100"/>
      <c r="FGX20" s="100"/>
      <c r="FGY20" s="100"/>
      <c r="FGZ20" s="100"/>
      <c r="FHA20" s="100"/>
      <c r="FHB20" s="100"/>
      <c r="FHC20" s="100"/>
      <c r="FHD20" s="100"/>
      <c r="FHE20" s="100"/>
      <c r="FHF20" s="100"/>
      <c r="FHG20" s="100"/>
      <c r="FHH20" s="100"/>
      <c r="FHI20" s="100"/>
      <c r="FHJ20" s="100"/>
      <c r="FHK20" s="100"/>
      <c r="FHL20" s="100"/>
      <c r="FHM20" s="100"/>
      <c r="FHN20" s="100"/>
      <c r="FHO20" s="100"/>
      <c r="FHP20" s="100"/>
      <c r="FHQ20" s="100"/>
      <c r="FHR20" s="100"/>
      <c r="FHS20" s="100"/>
      <c r="FHT20" s="100"/>
      <c r="FHU20" s="100"/>
      <c r="FHV20" s="100"/>
      <c r="FHW20" s="100"/>
      <c r="FHX20" s="100"/>
      <c r="FHY20" s="100"/>
      <c r="FHZ20" s="100"/>
      <c r="FIA20" s="100"/>
      <c r="FIB20" s="100"/>
      <c r="FIC20" s="100"/>
      <c r="FID20" s="100"/>
      <c r="FIE20" s="100"/>
      <c r="FIF20" s="100"/>
      <c r="FIG20" s="100"/>
      <c r="FIH20" s="100"/>
      <c r="FII20" s="100"/>
      <c r="FIJ20" s="100"/>
      <c r="FIK20" s="100"/>
      <c r="FIL20" s="100"/>
      <c r="FIM20" s="100"/>
      <c r="FIN20" s="100"/>
      <c r="FIO20" s="100"/>
      <c r="FIP20" s="100"/>
      <c r="FIQ20" s="100"/>
      <c r="FIR20" s="100"/>
      <c r="FIS20" s="100"/>
      <c r="FIT20" s="100"/>
      <c r="FIU20" s="100"/>
      <c r="FIV20" s="100"/>
      <c r="FIW20" s="100"/>
      <c r="FIX20" s="100"/>
      <c r="FIY20" s="100"/>
      <c r="FIZ20" s="100"/>
      <c r="FJA20" s="100"/>
      <c r="FJB20" s="100"/>
      <c r="FJC20" s="100"/>
      <c r="FJD20" s="100"/>
      <c r="FJE20" s="100"/>
      <c r="FJF20" s="100"/>
      <c r="FJG20" s="100"/>
      <c r="FJH20" s="100"/>
      <c r="FJI20" s="100"/>
      <c r="FJJ20" s="100"/>
      <c r="FJK20" s="100"/>
      <c r="FJL20" s="100"/>
      <c r="FJM20" s="100"/>
      <c r="FJN20" s="100"/>
      <c r="FJO20" s="100"/>
      <c r="FJP20" s="100"/>
      <c r="FJQ20" s="100"/>
      <c r="FJR20" s="100"/>
      <c r="FJS20" s="100"/>
      <c r="FJT20" s="100"/>
      <c r="FJU20" s="100"/>
      <c r="FJV20" s="100"/>
      <c r="FJW20" s="100"/>
      <c r="FJX20" s="100"/>
      <c r="FJY20" s="100"/>
      <c r="FJZ20" s="100"/>
      <c r="FKA20" s="100"/>
      <c r="FKB20" s="100"/>
      <c r="FKC20" s="100"/>
      <c r="FKD20" s="100"/>
      <c r="FKE20" s="100"/>
      <c r="FKF20" s="100"/>
      <c r="FKG20" s="100"/>
      <c r="FKH20" s="100"/>
      <c r="FKI20" s="100"/>
      <c r="FKJ20" s="100"/>
      <c r="FKK20" s="100"/>
      <c r="FKL20" s="100"/>
      <c r="FKM20" s="100"/>
      <c r="FKN20" s="100"/>
      <c r="FKO20" s="100"/>
      <c r="FKP20" s="100"/>
      <c r="FKQ20" s="100"/>
      <c r="FKR20" s="100"/>
      <c r="FKS20" s="100"/>
      <c r="FKT20" s="100"/>
      <c r="FKU20" s="100"/>
      <c r="FKV20" s="100"/>
      <c r="FKW20" s="100"/>
      <c r="FKX20" s="100"/>
      <c r="FKY20" s="100"/>
      <c r="FKZ20" s="100"/>
      <c r="FLA20" s="100"/>
      <c r="FLB20" s="100"/>
      <c r="FLC20" s="100"/>
      <c r="FLD20" s="100"/>
      <c r="FLE20" s="100"/>
      <c r="FLF20" s="100"/>
      <c r="FLG20" s="100"/>
      <c r="FLH20" s="100"/>
      <c r="FLI20" s="100"/>
      <c r="FLJ20" s="100"/>
      <c r="FLK20" s="100"/>
      <c r="FLL20" s="100"/>
      <c r="FLM20" s="100"/>
      <c r="FLN20" s="100"/>
      <c r="FLO20" s="100"/>
      <c r="FLP20" s="100"/>
      <c r="FLQ20" s="100"/>
      <c r="FLR20" s="100"/>
      <c r="FLS20" s="100"/>
      <c r="FLT20" s="100"/>
      <c r="FLU20" s="100"/>
      <c r="FLV20" s="100"/>
      <c r="FLW20" s="100"/>
      <c r="FLX20" s="100"/>
      <c r="FLY20" s="100"/>
      <c r="FLZ20" s="100"/>
      <c r="FMA20" s="100"/>
      <c r="FMB20" s="100"/>
      <c r="FMC20" s="100"/>
      <c r="FMD20" s="100"/>
      <c r="FME20" s="100"/>
      <c r="FMF20" s="100"/>
      <c r="FMG20" s="100"/>
      <c r="FMH20" s="100"/>
      <c r="FMI20" s="100"/>
      <c r="FMJ20" s="100"/>
      <c r="FMK20" s="100"/>
      <c r="FML20" s="100"/>
      <c r="FMM20" s="100"/>
      <c r="FMN20" s="100"/>
      <c r="FMO20" s="100"/>
      <c r="FMP20" s="100"/>
      <c r="FMQ20" s="100"/>
      <c r="FMR20" s="100"/>
      <c r="FMS20" s="100"/>
      <c r="FMT20" s="100"/>
      <c r="FMU20" s="100"/>
      <c r="FMV20" s="100"/>
      <c r="FMW20" s="100"/>
      <c r="FMX20" s="100"/>
      <c r="FMY20" s="100"/>
      <c r="FMZ20" s="100"/>
      <c r="FNA20" s="100"/>
      <c r="FNB20" s="100"/>
      <c r="FNC20" s="100"/>
      <c r="FND20" s="100"/>
      <c r="FNE20" s="100"/>
      <c r="FNF20" s="100"/>
      <c r="FNG20" s="100"/>
      <c r="FNH20" s="100"/>
      <c r="FNI20" s="100"/>
      <c r="FNJ20" s="100"/>
      <c r="FNK20" s="100"/>
      <c r="FNL20" s="100"/>
      <c r="FNM20" s="100"/>
      <c r="FNN20" s="100"/>
      <c r="FNO20" s="100"/>
      <c r="FNP20" s="100"/>
      <c r="FNQ20" s="100"/>
      <c r="FNR20" s="100"/>
      <c r="FNS20" s="100"/>
      <c r="FNT20" s="100"/>
      <c r="FNU20" s="100"/>
      <c r="FNV20" s="100"/>
      <c r="FNW20" s="100"/>
      <c r="FNX20" s="100"/>
      <c r="FNY20" s="100"/>
      <c r="FNZ20" s="100"/>
      <c r="FOA20" s="100"/>
      <c r="FOB20" s="100"/>
      <c r="FOC20" s="100"/>
      <c r="FOD20" s="100"/>
      <c r="FOE20" s="100"/>
      <c r="FOF20" s="100"/>
      <c r="FOG20" s="100"/>
      <c r="FOH20" s="100"/>
      <c r="FOI20" s="100"/>
      <c r="FOJ20" s="100"/>
      <c r="FOK20" s="100"/>
      <c r="FOL20" s="100"/>
      <c r="FOM20" s="100"/>
      <c r="FON20" s="100"/>
      <c r="FOO20" s="100"/>
      <c r="FOP20" s="100"/>
      <c r="FOQ20" s="100"/>
      <c r="FOR20" s="100"/>
      <c r="FOS20" s="100"/>
      <c r="FOT20" s="100"/>
      <c r="FOU20" s="100"/>
      <c r="FOV20" s="100"/>
      <c r="FOW20" s="100"/>
      <c r="FOX20" s="100"/>
      <c r="FOY20" s="100"/>
      <c r="FOZ20" s="100"/>
      <c r="FPA20" s="100"/>
      <c r="FPB20" s="100"/>
      <c r="FPC20" s="100"/>
      <c r="FPD20" s="100"/>
      <c r="FPE20" s="100"/>
      <c r="FPF20" s="100"/>
      <c r="FPG20" s="100"/>
      <c r="FPH20" s="100"/>
      <c r="FPI20" s="100"/>
      <c r="FPJ20" s="100"/>
      <c r="FPK20" s="100"/>
      <c r="FPL20" s="100"/>
      <c r="FPM20" s="100"/>
      <c r="FPN20" s="100"/>
      <c r="FPO20" s="100"/>
      <c r="FPP20" s="100"/>
      <c r="FPQ20" s="100"/>
      <c r="FPR20" s="100"/>
      <c r="FPS20" s="100"/>
      <c r="FPT20" s="100"/>
      <c r="FPU20" s="100"/>
      <c r="FPV20" s="100"/>
      <c r="FPW20" s="100"/>
      <c r="FPX20" s="100"/>
      <c r="FPY20" s="100"/>
      <c r="FPZ20" s="100"/>
      <c r="FQA20" s="100"/>
      <c r="FQB20" s="100"/>
      <c r="FQC20" s="100"/>
      <c r="FQD20" s="100"/>
      <c r="FQE20" s="100"/>
      <c r="FQF20" s="100"/>
      <c r="FQG20" s="100"/>
      <c r="FQH20" s="100"/>
      <c r="FQI20" s="100"/>
      <c r="FQJ20" s="100"/>
      <c r="FQK20" s="100"/>
      <c r="FQL20" s="100"/>
      <c r="FQM20" s="100"/>
      <c r="FQN20" s="100"/>
      <c r="FQO20" s="100"/>
      <c r="FQP20" s="100"/>
      <c r="FQQ20" s="100"/>
      <c r="FQR20" s="100"/>
      <c r="FQS20" s="100"/>
      <c r="FQT20" s="100"/>
      <c r="FQU20" s="100"/>
      <c r="FQV20" s="100"/>
      <c r="FQW20" s="100"/>
      <c r="FQX20" s="100"/>
      <c r="FQY20" s="100"/>
      <c r="FQZ20" s="100"/>
      <c r="FRA20" s="100"/>
      <c r="FRB20" s="100"/>
      <c r="FRC20" s="100"/>
      <c r="FRD20" s="100"/>
      <c r="FRE20" s="100"/>
      <c r="FRF20" s="100"/>
      <c r="FRG20" s="100"/>
      <c r="FRH20" s="100"/>
      <c r="FRI20" s="100"/>
      <c r="FRJ20" s="100"/>
      <c r="FRK20" s="100"/>
      <c r="FRL20" s="100"/>
      <c r="FRM20" s="100"/>
      <c r="FRN20" s="100"/>
      <c r="FRO20" s="100"/>
      <c r="FRP20" s="100"/>
      <c r="FRQ20" s="100"/>
      <c r="FRR20" s="100"/>
      <c r="FRS20" s="100"/>
      <c r="FRT20" s="100"/>
      <c r="FRU20" s="100"/>
      <c r="FRV20" s="100"/>
      <c r="FRW20" s="100"/>
      <c r="FRX20" s="100"/>
      <c r="FRY20" s="100"/>
      <c r="FRZ20" s="100"/>
      <c r="FSA20" s="100"/>
      <c r="FSB20" s="100"/>
      <c r="FSC20" s="100"/>
      <c r="FSD20" s="100"/>
      <c r="FSE20" s="100"/>
      <c r="FSF20" s="100"/>
      <c r="FSG20" s="100"/>
      <c r="FSH20" s="100"/>
      <c r="FSI20" s="100"/>
      <c r="FSJ20" s="100"/>
      <c r="FSK20" s="100"/>
      <c r="FSL20" s="100"/>
      <c r="FSM20" s="100"/>
      <c r="FSN20" s="100"/>
      <c r="FSO20" s="100"/>
      <c r="FSP20" s="100"/>
      <c r="FSQ20" s="100"/>
      <c r="FSR20" s="100"/>
      <c r="FSS20" s="100"/>
      <c r="FST20" s="100"/>
      <c r="FSU20" s="100"/>
      <c r="FSV20" s="100"/>
      <c r="FSW20" s="100"/>
      <c r="FSX20" s="100"/>
      <c r="FSY20" s="100"/>
      <c r="FSZ20" s="100"/>
      <c r="FTA20" s="100"/>
      <c r="FTB20" s="100"/>
      <c r="FTC20" s="100"/>
      <c r="FTD20" s="100"/>
      <c r="FTE20" s="100"/>
      <c r="FTF20" s="100"/>
      <c r="FTG20" s="100"/>
      <c r="FTH20" s="100"/>
      <c r="FTI20" s="100"/>
      <c r="FTJ20" s="100"/>
      <c r="FTK20" s="100"/>
      <c r="FTL20" s="100"/>
      <c r="FTM20" s="100"/>
      <c r="FTN20" s="100"/>
      <c r="FTO20" s="100"/>
      <c r="FTP20" s="100"/>
      <c r="FTQ20" s="100"/>
      <c r="FTR20" s="100"/>
      <c r="FTS20" s="100"/>
      <c r="FTT20" s="100"/>
      <c r="FTU20" s="100"/>
      <c r="FTV20" s="100"/>
      <c r="FTW20" s="100"/>
      <c r="FTX20" s="100"/>
      <c r="FTY20" s="100"/>
      <c r="FTZ20" s="100"/>
      <c r="FUA20" s="100"/>
      <c r="FUB20" s="100"/>
      <c r="FUC20" s="100"/>
      <c r="FUD20" s="100"/>
      <c r="FUE20" s="100"/>
      <c r="FUF20" s="100"/>
      <c r="FUG20" s="100"/>
      <c r="FUH20" s="100"/>
      <c r="FUI20" s="100"/>
      <c r="FUJ20" s="100"/>
      <c r="FUK20" s="100"/>
      <c r="FUL20" s="100"/>
      <c r="FUM20" s="100"/>
      <c r="FUN20" s="100"/>
      <c r="FUO20" s="100"/>
      <c r="FUP20" s="100"/>
      <c r="FUQ20" s="100"/>
      <c r="FUR20" s="100"/>
      <c r="FUS20" s="100"/>
      <c r="FUT20" s="100"/>
      <c r="FUU20" s="100"/>
      <c r="FUV20" s="100"/>
      <c r="FUW20" s="100"/>
      <c r="FUX20" s="100"/>
      <c r="FUY20" s="100"/>
      <c r="FUZ20" s="100"/>
      <c r="FVA20" s="100"/>
      <c r="FVB20" s="100"/>
      <c r="FVC20" s="100"/>
      <c r="FVD20" s="100"/>
      <c r="FVE20" s="100"/>
      <c r="FVF20" s="100"/>
      <c r="FVG20" s="100"/>
      <c r="FVH20" s="100"/>
      <c r="FVI20" s="100"/>
      <c r="FVJ20" s="100"/>
      <c r="FVK20" s="100"/>
      <c r="FVL20" s="100"/>
      <c r="FVM20" s="100"/>
      <c r="FVN20" s="100"/>
      <c r="FVO20" s="100"/>
      <c r="FVP20" s="100"/>
      <c r="FVQ20" s="100"/>
      <c r="FVR20" s="100"/>
      <c r="FVS20" s="100"/>
      <c r="FVT20" s="100"/>
      <c r="FVU20" s="100"/>
      <c r="FVV20" s="100"/>
      <c r="FVW20" s="100"/>
      <c r="FVX20" s="100"/>
      <c r="FVY20" s="100"/>
      <c r="FVZ20" s="100"/>
      <c r="FWA20" s="100"/>
      <c r="FWB20" s="100"/>
      <c r="FWC20" s="100"/>
      <c r="FWD20" s="100"/>
      <c r="FWE20" s="100"/>
      <c r="FWF20" s="100"/>
      <c r="FWG20" s="100"/>
      <c r="FWH20" s="100"/>
      <c r="FWI20" s="100"/>
      <c r="FWJ20" s="100"/>
      <c r="FWK20" s="100"/>
      <c r="FWL20" s="100"/>
      <c r="FWM20" s="100"/>
      <c r="FWN20" s="100"/>
      <c r="FWO20" s="100"/>
      <c r="FWP20" s="100"/>
      <c r="FWQ20" s="100"/>
      <c r="FWR20" s="100"/>
      <c r="FWS20" s="100"/>
      <c r="FWT20" s="100"/>
      <c r="FWU20" s="100"/>
      <c r="FWV20" s="100"/>
      <c r="FWW20" s="100"/>
      <c r="FWX20" s="100"/>
      <c r="FWY20" s="100"/>
      <c r="FWZ20" s="100"/>
      <c r="FXA20" s="100"/>
      <c r="FXB20" s="100"/>
      <c r="FXC20" s="100"/>
      <c r="FXD20" s="100"/>
      <c r="FXE20" s="100"/>
      <c r="FXF20" s="100"/>
      <c r="FXG20" s="100"/>
      <c r="FXH20" s="100"/>
      <c r="FXI20" s="100"/>
      <c r="FXJ20" s="100"/>
      <c r="FXK20" s="100"/>
      <c r="FXL20" s="100"/>
      <c r="FXM20" s="100"/>
      <c r="FXN20" s="100"/>
      <c r="FXO20" s="100"/>
      <c r="FXP20" s="100"/>
      <c r="FXQ20" s="100"/>
      <c r="FXR20" s="100"/>
      <c r="FXS20" s="100"/>
      <c r="FXT20" s="100"/>
      <c r="FXU20" s="100"/>
      <c r="FXV20" s="100"/>
      <c r="FXW20" s="100"/>
      <c r="FXX20" s="100"/>
      <c r="FXY20" s="100"/>
      <c r="FXZ20" s="100"/>
      <c r="FYA20" s="100"/>
      <c r="FYB20" s="100"/>
      <c r="FYC20" s="100"/>
      <c r="FYD20" s="100"/>
      <c r="FYE20" s="100"/>
      <c r="FYF20" s="100"/>
      <c r="FYG20" s="100"/>
      <c r="FYH20" s="100"/>
      <c r="FYI20" s="100"/>
      <c r="FYJ20" s="100"/>
      <c r="FYK20" s="100"/>
      <c r="FYL20" s="100"/>
      <c r="FYM20" s="100"/>
      <c r="FYN20" s="100"/>
      <c r="FYO20" s="100"/>
      <c r="FYP20" s="100"/>
      <c r="FYQ20" s="100"/>
      <c r="FYR20" s="100"/>
      <c r="FYS20" s="100"/>
      <c r="FYT20" s="100"/>
      <c r="FYU20" s="100"/>
      <c r="FYV20" s="100"/>
      <c r="FYW20" s="100"/>
      <c r="FYX20" s="100"/>
      <c r="FYY20" s="100"/>
      <c r="FYZ20" s="100"/>
      <c r="FZA20" s="100"/>
      <c r="FZB20" s="100"/>
      <c r="FZC20" s="100"/>
      <c r="FZD20" s="100"/>
      <c r="FZE20" s="100"/>
      <c r="FZF20" s="100"/>
      <c r="FZG20" s="100"/>
      <c r="FZH20" s="100"/>
      <c r="FZI20" s="100"/>
      <c r="FZJ20" s="100"/>
      <c r="FZK20" s="100"/>
      <c r="FZL20" s="100"/>
      <c r="FZM20" s="100"/>
      <c r="FZN20" s="100"/>
      <c r="FZO20" s="100"/>
      <c r="FZP20" s="100"/>
      <c r="FZQ20" s="100"/>
      <c r="FZR20" s="100"/>
      <c r="FZS20" s="100"/>
      <c r="FZT20" s="100"/>
      <c r="FZU20" s="100"/>
      <c r="FZV20" s="100"/>
      <c r="FZW20" s="100"/>
      <c r="FZX20" s="100"/>
      <c r="FZY20" s="100"/>
      <c r="FZZ20" s="100"/>
      <c r="GAA20" s="100"/>
      <c r="GAB20" s="100"/>
      <c r="GAC20" s="100"/>
      <c r="GAD20" s="100"/>
      <c r="GAE20" s="100"/>
      <c r="GAF20" s="100"/>
      <c r="GAG20" s="100"/>
      <c r="GAH20" s="100"/>
      <c r="GAI20" s="100"/>
      <c r="GAJ20" s="100"/>
      <c r="GAK20" s="100"/>
      <c r="GAL20" s="100"/>
      <c r="GAM20" s="100"/>
      <c r="GAN20" s="100"/>
      <c r="GAO20" s="100"/>
      <c r="GAP20" s="100"/>
      <c r="GAQ20" s="100"/>
      <c r="GAR20" s="100"/>
      <c r="GAS20" s="100"/>
      <c r="GAT20" s="100"/>
      <c r="GAU20" s="100"/>
      <c r="GAV20" s="100"/>
      <c r="GAW20" s="100"/>
      <c r="GAX20" s="100"/>
      <c r="GAY20" s="100"/>
      <c r="GAZ20" s="100"/>
      <c r="GBA20" s="100"/>
      <c r="GBB20" s="100"/>
      <c r="GBC20" s="100"/>
      <c r="GBD20" s="100"/>
      <c r="GBE20" s="100"/>
      <c r="GBF20" s="100"/>
      <c r="GBG20" s="100"/>
      <c r="GBH20" s="100"/>
      <c r="GBI20" s="100"/>
      <c r="GBJ20" s="100"/>
      <c r="GBK20" s="100"/>
      <c r="GBL20" s="100"/>
      <c r="GBM20" s="100"/>
      <c r="GBN20" s="100"/>
      <c r="GBO20" s="100"/>
      <c r="GBP20" s="100"/>
      <c r="GBQ20" s="100"/>
      <c r="GBR20" s="100"/>
      <c r="GBS20" s="100"/>
      <c r="GBT20" s="100"/>
      <c r="GBU20" s="100"/>
      <c r="GBV20" s="100"/>
      <c r="GBW20" s="100"/>
      <c r="GBX20" s="100"/>
      <c r="GBY20" s="100"/>
      <c r="GBZ20" s="100"/>
      <c r="GCA20" s="100"/>
      <c r="GCB20" s="100"/>
      <c r="GCC20" s="100"/>
      <c r="GCD20" s="100"/>
      <c r="GCE20" s="100"/>
      <c r="GCF20" s="100"/>
      <c r="GCG20" s="100"/>
      <c r="GCH20" s="100"/>
      <c r="GCI20" s="100"/>
      <c r="GCJ20" s="100"/>
      <c r="GCK20" s="100"/>
      <c r="GCL20" s="100"/>
      <c r="GCM20" s="100"/>
      <c r="GCN20" s="100"/>
      <c r="GCO20" s="100"/>
      <c r="GCP20" s="100"/>
      <c r="GCQ20" s="100"/>
      <c r="GCR20" s="100"/>
      <c r="GCS20" s="100"/>
      <c r="GCT20" s="100"/>
      <c r="GCU20" s="100"/>
      <c r="GCV20" s="100"/>
      <c r="GCW20" s="100"/>
      <c r="GCX20" s="100"/>
      <c r="GCY20" s="100"/>
      <c r="GCZ20" s="100"/>
      <c r="GDA20" s="100"/>
      <c r="GDB20" s="100"/>
      <c r="GDC20" s="100"/>
      <c r="GDD20" s="100"/>
      <c r="GDE20" s="100"/>
      <c r="GDF20" s="100"/>
      <c r="GDG20" s="100"/>
      <c r="GDH20" s="100"/>
      <c r="GDI20" s="100"/>
      <c r="GDJ20" s="100"/>
      <c r="GDK20" s="100"/>
      <c r="GDL20" s="100"/>
      <c r="GDM20" s="100"/>
      <c r="GDN20" s="100"/>
      <c r="GDO20" s="100"/>
      <c r="GDP20" s="100"/>
      <c r="GDQ20" s="100"/>
      <c r="GDR20" s="100"/>
      <c r="GDS20" s="100"/>
      <c r="GDT20" s="100"/>
      <c r="GDU20" s="100"/>
      <c r="GDV20" s="100"/>
      <c r="GDW20" s="100"/>
      <c r="GDX20" s="100"/>
      <c r="GDY20" s="100"/>
      <c r="GDZ20" s="100"/>
      <c r="GEA20" s="100"/>
      <c r="GEB20" s="100"/>
      <c r="GEC20" s="100"/>
      <c r="GED20" s="100"/>
      <c r="GEE20" s="100"/>
      <c r="GEF20" s="100"/>
      <c r="GEG20" s="100"/>
      <c r="GEH20" s="100"/>
      <c r="GEI20" s="100"/>
      <c r="GEJ20" s="100"/>
      <c r="GEK20" s="100"/>
      <c r="GEL20" s="100"/>
      <c r="GEM20" s="100"/>
      <c r="GEN20" s="100"/>
      <c r="GEO20" s="100"/>
      <c r="GEP20" s="100"/>
      <c r="GEQ20" s="100"/>
      <c r="GER20" s="100"/>
      <c r="GES20" s="100"/>
      <c r="GET20" s="100"/>
      <c r="GEU20" s="100"/>
      <c r="GEV20" s="100"/>
      <c r="GEW20" s="100"/>
      <c r="GEX20" s="100"/>
      <c r="GEY20" s="100"/>
      <c r="GEZ20" s="100"/>
      <c r="GFA20" s="100"/>
      <c r="GFB20" s="100"/>
      <c r="GFC20" s="100"/>
      <c r="GFD20" s="100"/>
      <c r="GFE20" s="100"/>
      <c r="GFF20" s="100"/>
      <c r="GFG20" s="100"/>
      <c r="GFH20" s="100"/>
      <c r="GFI20" s="100"/>
      <c r="GFJ20" s="100"/>
      <c r="GFK20" s="100"/>
      <c r="GFL20" s="100"/>
      <c r="GFM20" s="100"/>
      <c r="GFN20" s="100"/>
      <c r="GFO20" s="100"/>
      <c r="GFP20" s="100"/>
      <c r="GFQ20" s="100"/>
      <c r="GFR20" s="100"/>
      <c r="GFS20" s="100"/>
      <c r="GFT20" s="100"/>
      <c r="GFU20" s="100"/>
      <c r="GFV20" s="100"/>
      <c r="GFW20" s="100"/>
      <c r="GFX20" s="100"/>
      <c r="GFY20" s="100"/>
      <c r="GFZ20" s="100"/>
      <c r="GGA20" s="100"/>
      <c r="GGB20" s="100"/>
      <c r="GGC20" s="100"/>
      <c r="GGD20" s="100"/>
      <c r="GGE20" s="100"/>
      <c r="GGF20" s="100"/>
      <c r="GGG20" s="100"/>
      <c r="GGH20" s="100"/>
      <c r="GGI20" s="100"/>
      <c r="GGJ20" s="100"/>
      <c r="GGK20" s="100"/>
      <c r="GGL20" s="100"/>
      <c r="GGM20" s="100"/>
      <c r="GGN20" s="100"/>
      <c r="GGO20" s="100"/>
      <c r="GGP20" s="100"/>
      <c r="GGQ20" s="100"/>
      <c r="GGR20" s="100"/>
      <c r="GGS20" s="100"/>
      <c r="GGT20" s="100"/>
      <c r="GGU20" s="100"/>
      <c r="GGV20" s="100"/>
      <c r="GGW20" s="100"/>
      <c r="GGX20" s="100"/>
      <c r="GGY20" s="100"/>
      <c r="GGZ20" s="100"/>
      <c r="GHA20" s="100"/>
      <c r="GHB20" s="100"/>
      <c r="GHC20" s="100"/>
      <c r="GHD20" s="100"/>
      <c r="GHE20" s="100"/>
      <c r="GHF20" s="100"/>
      <c r="GHG20" s="100"/>
      <c r="GHH20" s="100"/>
      <c r="GHI20" s="100"/>
      <c r="GHJ20" s="100"/>
      <c r="GHK20" s="100"/>
      <c r="GHL20" s="100"/>
      <c r="GHM20" s="100"/>
      <c r="GHN20" s="100"/>
      <c r="GHO20" s="100"/>
      <c r="GHP20" s="100"/>
      <c r="GHQ20" s="100"/>
      <c r="GHR20" s="100"/>
      <c r="GHS20" s="100"/>
      <c r="GHT20" s="100"/>
      <c r="GHU20" s="100"/>
      <c r="GHV20" s="100"/>
      <c r="GHW20" s="100"/>
      <c r="GHX20" s="100"/>
      <c r="GHY20" s="100"/>
      <c r="GHZ20" s="100"/>
      <c r="GIA20" s="100"/>
      <c r="GIB20" s="100"/>
      <c r="GIC20" s="100"/>
      <c r="GID20" s="100"/>
      <c r="GIE20" s="100"/>
      <c r="GIF20" s="100"/>
      <c r="GIG20" s="100"/>
      <c r="GIH20" s="100"/>
      <c r="GII20" s="100"/>
      <c r="GIJ20" s="100"/>
      <c r="GIK20" s="100"/>
      <c r="GIL20" s="100"/>
      <c r="GIM20" s="100"/>
      <c r="GIN20" s="100"/>
      <c r="GIO20" s="100"/>
      <c r="GIP20" s="100"/>
      <c r="GIQ20" s="100"/>
      <c r="GIR20" s="100"/>
      <c r="GIS20" s="100"/>
      <c r="GIT20" s="100"/>
      <c r="GIU20" s="100"/>
      <c r="GIV20" s="100"/>
      <c r="GIW20" s="100"/>
      <c r="GIX20" s="100"/>
      <c r="GIY20" s="100"/>
      <c r="GIZ20" s="100"/>
      <c r="GJA20" s="100"/>
      <c r="GJB20" s="100"/>
      <c r="GJC20" s="100"/>
      <c r="GJD20" s="100"/>
      <c r="GJE20" s="100"/>
      <c r="GJF20" s="100"/>
      <c r="GJG20" s="100"/>
      <c r="GJH20" s="100"/>
      <c r="GJI20" s="100"/>
      <c r="GJJ20" s="100"/>
      <c r="GJK20" s="100"/>
      <c r="GJL20" s="100"/>
      <c r="GJM20" s="100"/>
      <c r="GJN20" s="100"/>
      <c r="GJO20" s="100"/>
      <c r="GJP20" s="100"/>
      <c r="GJQ20" s="100"/>
      <c r="GJR20" s="100"/>
      <c r="GJS20" s="100"/>
      <c r="GJT20" s="100"/>
      <c r="GJU20" s="100"/>
      <c r="GJV20" s="100"/>
      <c r="GJW20" s="100"/>
      <c r="GJX20" s="100"/>
      <c r="GJY20" s="100"/>
      <c r="GJZ20" s="100"/>
      <c r="GKA20" s="100"/>
      <c r="GKB20" s="100"/>
      <c r="GKC20" s="100"/>
      <c r="GKD20" s="100"/>
      <c r="GKE20" s="100"/>
      <c r="GKF20" s="100"/>
      <c r="GKG20" s="100"/>
      <c r="GKH20" s="100"/>
      <c r="GKI20" s="100"/>
      <c r="GKJ20" s="100"/>
      <c r="GKK20" s="100"/>
      <c r="GKL20" s="100"/>
      <c r="GKM20" s="100"/>
      <c r="GKN20" s="100"/>
      <c r="GKO20" s="100"/>
      <c r="GKP20" s="100"/>
      <c r="GKQ20" s="100"/>
      <c r="GKR20" s="100"/>
      <c r="GKS20" s="100"/>
      <c r="GKT20" s="100"/>
      <c r="GKU20" s="100"/>
      <c r="GKV20" s="100"/>
      <c r="GKW20" s="100"/>
      <c r="GKX20" s="100"/>
      <c r="GKY20" s="100"/>
      <c r="GKZ20" s="100"/>
      <c r="GLA20" s="100"/>
      <c r="GLB20" s="100"/>
      <c r="GLC20" s="100"/>
      <c r="GLD20" s="100"/>
      <c r="GLE20" s="100"/>
      <c r="GLF20" s="100"/>
      <c r="GLG20" s="100"/>
      <c r="GLH20" s="100"/>
      <c r="GLI20" s="100"/>
      <c r="GLJ20" s="100"/>
      <c r="GLK20" s="100"/>
      <c r="GLL20" s="100"/>
      <c r="GLM20" s="100"/>
      <c r="GLN20" s="100"/>
      <c r="GLO20" s="100"/>
      <c r="GLP20" s="100"/>
      <c r="GLQ20" s="100"/>
      <c r="GLR20" s="100"/>
      <c r="GLS20" s="100"/>
      <c r="GLT20" s="100"/>
      <c r="GLU20" s="100"/>
      <c r="GLV20" s="100"/>
      <c r="GLW20" s="100"/>
      <c r="GLX20" s="100"/>
      <c r="GLY20" s="100"/>
      <c r="GLZ20" s="100"/>
      <c r="GMA20" s="100"/>
      <c r="GMB20" s="100"/>
      <c r="GMC20" s="100"/>
      <c r="GMD20" s="100"/>
      <c r="GME20" s="100"/>
      <c r="GMF20" s="100"/>
      <c r="GMG20" s="100"/>
      <c r="GMH20" s="100"/>
      <c r="GMI20" s="100"/>
      <c r="GMJ20" s="100"/>
      <c r="GMK20" s="100"/>
      <c r="GML20" s="100"/>
      <c r="GMM20" s="100"/>
      <c r="GMN20" s="100"/>
      <c r="GMO20" s="100"/>
      <c r="GMP20" s="100"/>
      <c r="GMQ20" s="100"/>
      <c r="GMR20" s="100"/>
      <c r="GMS20" s="100"/>
      <c r="GMT20" s="100"/>
      <c r="GMU20" s="100"/>
      <c r="GMV20" s="100"/>
      <c r="GMW20" s="100"/>
      <c r="GMX20" s="100"/>
      <c r="GMY20" s="100"/>
      <c r="GMZ20" s="100"/>
      <c r="GNA20" s="100"/>
      <c r="GNB20" s="100"/>
      <c r="GNC20" s="100"/>
      <c r="GND20" s="100"/>
      <c r="GNE20" s="100"/>
      <c r="GNF20" s="100"/>
      <c r="GNG20" s="100"/>
      <c r="GNH20" s="100"/>
      <c r="GNI20" s="100"/>
      <c r="GNJ20" s="100"/>
      <c r="GNK20" s="100"/>
      <c r="GNL20" s="100"/>
      <c r="GNM20" s="100"/>
      <c r="GNN20" s="100"/>
      <c r="GNO20" s="100"/>
      <c r="GNP20" s="100"/>
      <c r="GNQ20" s="100"/>
      <c r="GNR20" s="100"/>
      <c r="GNS20" s="100"/>
      <c r="GNT20" s="100"/>
      <c r="GNU20" s="100"/>
      <c r="GNV20" s="100"/>
      <c r="GNW20" s="100"/>
      <c r="GNX20" s="100"/>
      <c r="GNY20" s="100"/>
      <c r="GNZ20" s="100"/>
      <c r="GOA20" s="100"/>
      <c r="GOB20" s="100"/>
      <c r="GOC20" s="100"/>
      <c r="GOD20" s="100"/>
      <c r="GOE20" s="100"/>
      <c r="GOF20" s="100"/>
      <c r="GOG20" s="100"/>
      <c r="GOH20" s="100"/>
      <c r="GOI20" s="100"/>
      <c r="GOJ20" s="100"/>
      <c r="GOK20" s="100"/>
      <c r="GOL20" s="100"/>
      <c r="GOM20" s="100"/>
      <c r="GON20" s="100"/>
      <c r="GOO20" s="100"/>
      <c r="GOP20" s="100"/>
      <c r="GOQ20" s="100"/>
      <c r="GOR20" s="100"/>
      <c r="GOS20" s="100"/>
      <c r="GOT20" s="100"/>
      <c r="GOU20" s="100"/>
      <c r="GOV20" s="100"/>
      <c r="GOW20" s="100"/>
      <c r="GOX20" s="100"/>
      <c r="GOY20" s="100"/>
      <c r="GOZ20" s="100"/>
      <c r="GPA20" s="100"/>
      <c r="GPB20" s="100"/>
      <c r="GPC20" s="100"/>
      <c r="GPD20" s="100"/>
      <c r="GPE20" s="100"/>
      <c r="GPF20" s="100"/>
      <c r="GPG20" s="100"/>
      <c r="GPH20" s="100"/>
      <c r="GPI20" s="100"/>
      <c r="GPJ20" s="100"/>
      <c r="GPK20" s="100"/>
      <c r="GPL20" s="100"/>
      <c r="GPM20" s="100"/>
      <c r="GPN20" s="100"/>
      <c r="GPO20" s="100"/>
      <c r="GPP20" s="100"/>
      <c r="GPQ20" s="100"/>
      <c r="GPR20" s="100"/>
      <c r="GPS20" s="100"/>
      <c r="GPT20" s="100"/>
      <c r="GPU20" s="100"/>
      <c r="GPV20" s="100"/>
      <c r="GPW20" s="100"/>
      <c r="GPX20" s="100"/>
      <c r="GPY20" s="100"/>
      <c r="GPZ20" s="100"/>
      <c r="GQA20" s="100"/>
      <c r="GQB20" s="100"/>
      <c r="GQC20" s="100"/>
      <c r="GQD20" s="100"/>
      <c r="GQE20" s="100"/>
      <c r="GQF20" s="100"/>
      <c r="GQG20" s="100"/>
      <c r="GQH20" s="100"/>
      <c r="GQI20" s="100"/>
      <c r="GQJ20" s="100"/>
      <c r="GQK20" s="100"/>
      <c r="GQL20" s="100"/>
      <c r="GQM20" s="100"/>
      <c r="GQN20" s="100"/>
      <c r="GQO20" s="100"/>
      <c r="GQP20" s="100"/>
      <c r="GQQ20" s="100"/>
      <c r="GQR20" s="100"/>
      <c r="GQS20" s="100"/>
      <c r="GQT20" s="100"/>
      <c r="GQU20" s="100"/>
      <c r="GQV20" s="100"/>
      <c r="GQW20" s="100"/>
      <c r="GQX20" s="100"/>
      <c r="GQY20" s="100"/>
      <c r="GQZ20" s="100"/>
      <c r="GRA20" s="100"/>
      <c r="GRB20" s="100"/>
      <c r="GRC20" s="100"/>
      <c r="GRD20" s="100"/>
      <c r="GRE20" s="100"/>
      <c r="GRF20" s="100"/>
      <c r="GRG20" s="100"/>
      <c r="GRH20" s="100"/>
      <c r="GRI20" s="100"/>
      <c r="GRJ20" s="100"/>
      <c r="GRK20" s="100"/>
      <c r="GRL20" s="100"/>
      <c r="GRM20" s="100"/>
      <c r="GRN20" s="100"/>
      <c r="GRO20" s="100"/>
      <c r="GRP20" s="100"/>
      <c r="GRQ20" s="100"/>
      <c r="GRR20" s="100"/>
      <c r="GRS20" s="100"/>
      <c r="GRT20" s="100"/>
      <c r="GRU20" s="100"/>
      <c r="GRV20" s="100"/>
      <c r="GRW20" s="100"/>
      <c r="GRX20" s="100"/>
      <c r="GRY20" s="100"/>
      <c r="GRZ20" s="100"/>
      <c r="GSA20" s="100"/>
      <c r="GSB20" s="100"/>
      <c r="GSC20" s="100"/>
      <c r="GSD20" s="100"/>
      <c r="GSE20" s="100"/>
      <c r="GSF20" s="100"/>
      <c r="GSG20" s="100"/>
      <c r="GSH20" s="100"/>
      <c r="GSI20" s="100"/>
      <c r="GSJ20" s="100"/>
      <c r="GSK20" s="100"/>
      <c r="GSL20" s="100"/>
      <c r="GSM20" s="100"/>
      <c r="GSN20" s="100"/>
      <c r="GSO20" s="100"/>
      <c r="GSP20" s="100"/>
      <c r="GSQ20" s="100"/>
      <c r="GSR20" s="100"/>
      <c r="GSS20" s="100"/>
      <c r="GST20" s="100"/>
      <c r="GSU20" s="100"/>
      <c r="GSV20" s="100"/>
      <c r="GSW20" s="100"/>
      <c r="GSX20" s="100"/>
      <c r="GSY20" s="100"/>
      <c r="GSZ20" s="100"/>
      <c r="GTA20" s="100"/>
      <c r="GTB20" s="100"/>
      <c r="GTC20" s="100"/>
      <c r="GTD20" s="100"/>
      <c r="GTE20" s="100"/>
      <c r="GTF20" s="100"/>
      <c r="GTG20" s="100"/>
      <c r="GTH20" s="100"/>
      <c r="GTI20" s="100"/>
      <c r="GTJ20" s="100"/>
      <c r="GTK20" s="100"/>
      <c r="GTL20" s="100"/>
      <c r="GTM20" s="100"/>
      <c r="GTN20" s="100"/>
      <c r="GTO20" s="100"/>
      <c r="GTP20" s="100"/>
      <c r="GTQ20" s="100"/>
      <c r="GTR20" s="100"/>
      <c r="GTS20" s="100"/>
      <c r="GTT20" s="100"/>
      <c r="GTU20" s="100"/>
      <c r="GTV20" s="100"/>
      <c r="GTW20" s="100"/>
      <c r="GTX20" s="100"/>
      <c r="GTY20" s="100"/>
      <c r="GTZ20" s="100"/>
      <c r="GUA20" s="100"/>
      <c r="GUB20" s="100"/>
      <c r="GUC20" s="100"/>
      <c r="GUD20" s="100"/>
      <c r="GUE20" s="100"/>
      <c r="GUF20" s="100"/>
      <c r="GUG20" s="100"/>
      <c r="GUH20" s="100"/>
      <c r="GUI20" s="100"/>
      <c r="GUJ20" s="100"/>
      <c r="GUK20" s="100"/>
      <c r="GUL20" s="100"/>
      <c r="GUM20" s="100"/>
      <c r="GUN20" s="100"/>
      <c r="GUO20" s="100"/>
      <c r="GUP20" s="100"/>
      <c r="GUQ20" s="100"/>
      <c r="GUR20" s="100"/>
      <c r="GUS20" s="100"/>
      <c r="GUT20" s="100"/>
      <c r="GUU20" s="100"/>
      <c r="GUV20" s="100"/>
      <c r="GUW20" s="100"/>
      <c r="GUX20" s="100"/>
      <c r="GUY20" s="100"/>
      <c r="GUZ20" s="100"/>
      <c r="GVA20" s="100"/>
      <c r="GVB20" s="100"/>
      <c r="GVC20" s="100"/>
      <c r="GVD20" s="100"/>
      <c r="GVE20" s="100"/>
      <c r="GVF20" s="100"/>
      <c r="GVG20" s="100"/>
      <c r="GVH20" s="100"/>
      <c r="GVI20" s="100"/>
      <c r="GVJ20" s="100"/>
      <c r="GVK20" s="100"/>
      <c r="GVL20" s="100"/>
      <c r="GVM20" s="100"/>
      <c r="GVN20" s="100"/>
      <c r="GVO20" s="100"/>
      <c r="GVP20" s="100"/>
      <c r="GVQ20" s="100"/>
      <c r="GVR20" s="100"/>
      <c r="GVS20" s="100"/>
      <c r="GVT20" s="100"/>
      <c r="GVU20" s="100"/>
      <c r="GVV20" s="100"/>
      <c r="GVW20" s="100"/>
      <c r="GVX20" s="100"/>
      <c r="GVY20" s="100"/>
      <c r="GVZ20" s="100"/>
      <c r="GWA20" s="100"/>
      <c r="GWB20" s="100"/>
      <c r="GWC20" s="100"/>
      <c r="GWD20" s="100"/>
      <c r="GWE20" s="100"/>
      <c r="GWF20" s="100"/>
      <c r="GWG20" s="100"/>
      <c r="GWH20" s="100"/>
      <c r="GWI20" s="100"/>
      <c r="GWJ20" s="100"/>
      <c r="GWK20" s="100"/>
      <c r="GWL20" s="100"/>
      <c r="GWM20" s="100"/>
      <c r="GWN20" s="100"/>
      <c r="GWO20" s="100"/>
      <c r="GWP20" s="100"/>
      <c r="GWQ20" s="100"/>
      <c r="GWR20" s="100"/>
      <c r="GWS20" s="100"/>
      <c r="GWT20" s="100"/>
      <c r="GWU20" s="100"/>
      <c r="GWV20" s="100"/>
      <c r="GWW20" s="100"/>
      <c r="GWX20" s="100"/>
      <c r="GWY20" s="100"/>
      <c r="GWZ20" s="100"/>
      <c r="GXA20" s="100"/>
      <c r="GXB20" s="100"/>
      <c r="GXC20" s="100"/>
      <c r="GXD20" s="100"/>
      <c r="GXE20" s="100"/>
      <c r="GXF20" s="100"/>
      <c r="GXG20" s="100"/>
      <c r="GXH20" s="100"/>
      <c r="GXI20" s="100"/>
      <c r="GXJ20" s="100"/>
      <c r="GXK20" s="100"/>
      <c r="GXL20" s="100"/>
      <c r="GXM20" s="100"/>
      <c r="GXN20" s="100"/>
      <c r="GXO20" s="100"/>
      <c r="GXP20" s="100"/>
      <c r="GXQ20" s="100"/>
      <c r="GXR20" s="100"/>
      <c r="GXS20" s="100"/>
      <c r="GXT20" s="100"/>
      <c r="GXU20" s="100"/>
      <c r="GXV20" s="100"/>
      <c r="GXW20" s="100"/>
      <c r="GXX20" s="100"/>
      <c r="GXY20" s="100"/>
      <c r="GXZ20" s="100"/>
      <c r="GYA20" s="100"/>
      <c r="GYB20" s="100"/>
      <c r="GYC20" s="100"/>
      <c r="GYD20" s="100"/>
      <c r="GYE20" s="100"/>
      <c r="GYF20" s="100"/>
      <c r="GYG20" s="100"/>
      <c r="GYH20" s="100"/>
      <c r="GYI20" s="100"/>
      <c r="GYJ20" s="100"/>
      <c r="GYK20" s="100"/>
      <c r="GYL20" s="100"/>
      <c r="GYM20" s="100"/>
      <c r="GYN20" s="100"/>
      <c r="GYO20" s="100"/>
      <c r="GYP20" s="100"/>
      <c r="GYQ20" s="100"/>
      <c r="GYR20" s="100"/>
      <c r="GYS20" s="100"/>
      <c r="GYT20" s="100"/>
      <c r="GYU20" s="100"/>
      <c r="GYV20" s="100"/>
      <c r="GYW20" s="100"/>
      <c r="GYX20" s="100"/>
      <c r="GYY20" s="100"/>
      <c r="GYZ20" s="100"/>
      <c r="GZA20" s="100"/>
      <c r="GZB20" s="100"/>
      <c r="GZC20" s="100"/>
      <c r="GZD20" s="100"/>
      <c r="GZE20" s="100"/>
      <c r="GZF20" s="100"/>
      <c r="GZG20" s="100"/>
      <c r="GZH20" s="100"/>
      <c r="GZI20" s="100"/>
      <c r="GZJ20" s="100"/>
      <c r="GZK20" s="100"/>
      <c r="GZL20" s="100"/>
      <c r="GZM20" s="100"/>
      <c r="GZN20" s="100"/>
      <c r="GZO20" s="100"/>
      <c r="GZP20" s="100"/>
      <c r="GZQ20" s="100"/>
      <c r="GZR20" s="100"/>
      <c r="GZS20" s="100"/>
      <c r="GZT20" s="100"/>
      <c r="GZU20" s="100"/>
      <c r="GZV20" s="100"/>
      <c r="GZW20" s="100"/>
      <c r="GZX20" s="100"/>
      <c r="GZY20" s="100"/>
      <c r="GZZ20" s="100"/>
      <c r="HAA20" s="100"/>
      <c r="HAB20" s="100"/>
      <c r="HAC20" s="100"/>
      <c r="HAD20" s="100"/>
      <c r="HAE20" s="100"/>
      <c r="HAF20" s="100"/>
      <c r="HAG20" s="100"/>
      <c r="HAH20" s="100"/>
      <c r="HAI20" s="100"/>
      <c r="HAJ20" s="100"/>
      <c r="HAK20" s="100"/>
      <c r="HAL20" s="100"/>
      <c r="HAM20" s="100"/>
      <c r="HAN20" s="100"/>
      <c r="HAO20" s="100"/>
      <c r="HAP20" s="100"/>
      <c r="HAQ20" s="100"/>
      <c r="HAR20" s="100"/>
      <c r="HAS20" s="100"/>
      <c r="HAT20" s="100"/>
      <c r="HAU20" s="100"/>
      <c r="HAV20" s="100"/>
      <c r="HAW20" s="100"/>
      <c r="HAX20" s="100"/>
      <c r="HAY20" s="100"/>
      <c r="HAZ20" s="100"/>
      <c r="HBA20" s="100"/>
      <c r="HBB20" s="100"/>
      <c r="HBC20" s="100"/>
      <c r="HBD20" s="100"/>
      <c r="HBE20" s="100"/>
      <c r="HBF20" s="100"/>
      <c r="HBG20" s="100"/>
      <c r="HBH20" s="100"/>
      <c r="HBI20" s="100"/>
      <c r="HBJ20" s="100"/>
      <c r="HBK20" s="100"/>
      <c r="HBL20" s="100"/>
      <c r="HBM20" s="100"/>
      <c r="HBN20" s="100"/>
      <c r="HBO20" s="100"/>
      <c r="HBP20" s="100"/>
      <c r="HBQ20" s="100"/>
      <c r="HBR20" s="100"/>
      <c r="HBS20" s="100"/>
      <c r="HBT20" s="100"/>
      <c r="HBU20" s="100"/>
      <c r="HBV20" s="100"/>
      <c r="HBW20" s="100"/>
      <c r="HBX20" s="100"/>
      <c r="HBY20" s="100"/>
      <c r="HBZ20" s="100"/>
      <c r="HCA20" s="100"/>
      <c r="HCB20" s="100"/>
      <c r="HCC20" s="100"/>
      <c r="HCD20" s="100"/>
      <c r="HCE20" s="100"/>
      <c r="HCF20" s="100"/>
      <c r="HCG20" s="100"/>
      <c r="HCH20" s="100"/>
      <c r="HCI20" s="100"/>
      <c r="HCJ20" s="100"/>
      <c r="HCK20" s="100"/>
      <c r="HCL20" s="100"/>
      <c r="HCM20" s="100"/>
      <c r="HCN20" s="100"/>
      <c r="HCO20" s="100"/>
      <c r="HCP20" s="100"/>
      <c r="HCQ20" s="100"/>
      <c r="HCR20" s="100"/>
      <c r="HCS20" s="100"/>
      <c r="HCT20" s="100"/>
      <c r="HCU20" s="100"/>
      <c r="HCV20" s="100"/>
      <c r="HCW20" s="100"/>
      <c r="HCX20" s="100"/>
      <c r="HCY20" s="100"/>
      <c r="HCZ20" s="100"/>
      <c r="HDA20" s="100"/>
      <c r="HDB20" s="100"/>
      <c r="HDC20" s="100"/>
      <c r="HDD20" s="100"/>
      <c r="HDE20" s="100"/>
      <c r="HDF20" s="100"/>
      <c r="HDG20" s="100"/>
      <c r="HDH20" s="100"/>
      <c r="HDI20" s="100"/>
      <c r="HDJ20" s="100"/>
      <c r="HDK20" s="100"/>
      <c r="HDL20" s="100"/>
      <c r="HDM20" s="100"/>
      <c r="HDN20" s="100"/>
      <c r="HDO20" s="100"/>
      <c r="HDP20" s="100"/>
      <c r="HDQ20" s="100"/>
      <c r="HDR20" s="100"/>
      <c r="HDS20" s="100"/>
      <c r="HDT20" s="100"/>
      <c r="HDU20" s="100"/>
      <c r="HDV20" s="100"/>
      <c r="HDW20" s="100"/>
      <c r="HDX20" s="100"/>
      <c r="HDY20" s="100"/>
      <c r="HDZ20" s="100"/>
      <c r="HEA20" s="100"/>
      <c r="HEB20" s="100"/>
      <c r="HEC20" s="100"/>
      <c r="HED20" s="100"/>
      <c r="HEE20" s="100"/>
      <c r="HEF20" s="100"/>
      <c r="HEG20" s="100"/>
      <c r="HEH20" s="100"/>
      <c r="HEI20" s="100"/>
      <c r="HEJ20" s="100"/>
      <c r="HEK20" s="100"/>
      <c r="HEL20" s="100"/>
      <c r="HEM20" s="100"/>
      <c r="HEN20" s="100"/>
      <c r="HEO20" s="100"/>
      <c r="HEP20" s="100"/>
      <c r="HEQ20" s="100"/>
      <c r="HER20" s="100"/>
      <c r="HES20" s="100"/>
      <c r="HET20" s="100"/>
      <c r="HEU20" s="100"/>
      <c r="HEV20" s="100"/>
      <c r="HEW20" s="100"/>
      <c r="HEX20" s="100"/>
      <c r="HEY20" s="100"/>
      <c r="HEZ20" s="100"/>
      <c r="HFA20" s="100"/>
      <c r="HFB20" s="100"/>
      <c r="HFC20" s="100"/>
      <c r="HFD20" s="100"/>
      <c r="HFE20" s="100"/>
      <c r="HFF20" s="100"/>
      <c r="HFG20" s="100"/>
      <c r="HFH20" s="100"/>
      <c r="HFI20" s="100"/>
      <c r="HFJ20" s="100"/>
      <c r="HFK20" s="100"/>
      <c r="HFL20" s="100"/>
      <c r="HFM20" s="100"/>
      <c r="HFN20" s="100"/>
      <c r="HFO20" s="100"/>
      <c r="HFP20" s="100"/>
      <c r="HFQ20" s="100"/>
      <c r="HFR20" s="100"/>
      <c r="HFS20" s="100"/>
      <c r="HFT20" s="100"/>
      <c r="HFU20" s="100"/>
      <c r="HFV20" s="100"/>
      <c r="HFW20" s="100"/>
      <c r="HFX20" s="100"/>
      <c r="HFY20" s="100"/>
      <c r="HFZ20" s="100"/>
      <c r="HGA20" s="100"/>
      <c r="HGB20" s="100"/>
      <c r="HGC20" s="100"/>
      <c r="HGD20" s="100"/>
      <c r="HGE20" s="100"/>
      <c r="HGF20" s="100"/>
      <c r="HGG20" s="100"/>
      <c r="HGH20" s="100"/>
      <c r="HGI20" s="100"/>
      <c r="HGJ20" s="100"/>
      <c r="HGK20" s="100"/>
      <c r="HGL20" s="100"/>
      <c r="HGM20" s="100"/>
      <c r="HGN20" s="100"/>
      <c r="HGO20" s="100"/>
      <c r="HGP20" s="100"/>
      <c r="HGQ20" s="100"/>
      <c r="HGR20" s="100"/>
      <c r="HGS20" s="100"/>
      <c r="HGT20" s="100"/>
      <c r="HGU20" s="100"/>
      <c r="HGV20" s="100"/>
      <c r="HGW20" s="100"/>
      <c r="HGX20" s="100"/>
      <c r="HGY20" s="100"/>
      <c r="HGZ20" s="100"/>
      <c r="HHA20" s="100"/>
      <c r="HHB20" s="100"/>
      <c r="HHC20" s="100"/>
      <c r="HHD20" s="100"/>
      <c r="HHE20" s="100"/>
      <c r="HHF20" s="100"/>
      <c r="HHG20" s="100"/>
      <c r="HHH20" s="100"/>
      <c r="HHI20" s="100"/>
      <c r="HHJ20" s="100"/>
      <c r="HHK20" s="100"/>
      <c r="HHL20" s="100"/>
      <c r="HHM20" s="100"/>
      <c r="HHN20" s="100"/>
      <c r="HHO20" s="100"/>
      <c r="HHP20" s="100"/>
      <c r="HHQ20" s="100"/>
      <c r="HHR20" s="100"/>
      <c r="HHS20" s="100"/>
      <c r="HHT20" s="100"/>
      <c r="HHU20" s="100"/>
      <c r="HHV20" s="100"/>
      <c r="HHW20" s="100"/>
      <c r="HHX20" s="100"/>
      <c r="HHY20" s="100"/>
      <c r="HHZ20" s="100"/>
      <c r="HIA20" s="100"/>
      <c r="HIB20" s="100"/>
      <c r="HIC20" s="100"/>
      <c r="HID20" s="100"/>
      <c r="HIE20" s="100"/>
      <c r="HIF20" s="100"/>
      <c r="HIG20" s="100"/>
      <c r="HIH20" s="100"/>
      <c r="HII20" s="100"/>
      <c r="HIJ20" s="100"/>
      <c r="HIK20" s="100"/>
      <c r="HIL20" s="100"/>
      <c r="HIM20" s="100"/>
      <c r="HIN20" s="100"/>
      <c r="HIO20" s="100"/>
      <c r="HIP20" s="100"/>
      <c r="HIQ20" s="100"/>
      <c r="HIR20" s="100"/>
      <c r="HIS20" s="100"/>
      <c r="HIT20" s="100"/>
      <c r="HIU20" s="100"/>
      <c r="HIV20" s="100"/>
      <c r="HIW20" s="100"/>
      <c r="HIX20" s="100"/>
      <c r="HIY20" s="100"/>
      <c r="HIZ20" s="100"/>
      <c r="HJA20" s="100"/>
      <c r="HJB20" s="100"/>
      <c r="HJC20" s="100"/>
      <c r="HJD20" s="100"/>
      <c r="HJE20" s="100"/>
      <c r="HJF20" s="100"/>
      <c r="HJG20" s="100"/>
      <c r="HJH20" s="100"/>
      <c r="HJI20" s="100"/>
      <c r="HJJ20" s="100"/>
      <c r="HJK20" s="100"/>
      <c r="HJL20" s="100"/>
      <c r="HJM20" s="100"/>
      <c r="HJN20" s="100"/>
      <c r="HJO20" s="100"/>
      <c r="HJP20" s="100"/>
      <c r="HJQ20" s="100"/>
      <c r="HJR20" s="100"/>
      <c r="HJS20" s="100"/>
      <c r="HJT20" s="100"/>
      <c r="HJU20" s="100"/>
      <c r="HJV20" s="100"/>
      <c r="HJW20" s="100"/>
      <c r="HJX20" s="100"/>
      <c r="HJY20" s="100"/>
      <c r="HJZ20" s="100"/>
      <c r="HKA20" s="100"/>
      <c r="HKB20" s="100"/>
      <c r="HKC20" s="100"/>
      <c r="HKD20" s="100"/>
      <c r="HKE20" s="100"/>
      <c r="HKF20" s="100"/>
      <c r="HKG20" s="100"/>
      <c r="HKH20" s="100"/>
      <c r="HKI20" s="100"/>
      <c r="HKJ20" s="100"/>
      <c r="HKK20" s="100"/>
      <c r="HKL20" s="100"/>
      <c r="HKM20" s="100"/>
      <c r="HKN20" s="100"/>
      <c r="HKO20" s="100"/>
      <c r="HKP20" s="100"/>
      <c r="HKQ20" s="100"/>
      <c r="HKR20" s="100"/>
      <c r="HKS20" s="100"/>
      <c r="HKT20" s="100"/>
      <c r="HKU20" s="100"/>
      <c r="HKV20" s="100"/>
      <c r="HKW20" s="100"/>
      <c r="HKX20" s="100"/>
      <c r="HKY20" s="100"/>
      <c r="HKZ20" s="100"/>
      <c r="HLA20" s="100"/>
      <c r="HLB20" s="100"/>
      <c r="HLC20" s="100"/>
      <c r="HLD20" s="100"/>
      <c r="HLE20" s="100"/>
      <c r="HLF20" s="100"/>
      <c r="HLG20" s="100"/>
      <c r="HLH20" s="100"/>
      <c r="HLI20" s="100"/>
      <c r="HLJ20" s="100"/>
      <c r="HLK20" s="100"/>
      <c r="HLL20" s="100"/>
      <c r="HLM20" s="100"/>
      <c r="HLN20" s="100"/>
      <c r="HLO20" s="100"/>
      <c r="HLP20" s="100"/>
      <c r="HLQ20" s="100"/>
      <c r="HLR20" s="100"/>
      <c r="HLS20" s="100"/>
      <c r="HLT20" s="100"/>
      <c r="HLU20" s="100"/>
      <c r="HLV20" s="100"/>
      <c r="HLW20" s="100"/>
      <c r="HLX20" s="100"/>
      <c r="HLY20" s="100"/>
      <c r="HLZ20" s="100"/>
      <c r="HMA20" s="100"/>
      <c r="HMB20" s="100"/>
      <c r="HMC20" s="100"/>
      <c r="HMD20" s="100"/>
      <c r="HME20" s="100"/>
      <c r="HMF20" s="100"/>
      <c r="HMG20" s="100"/>
      <c r="HMH20" s="100"/>
      <c r="HMI20" s="100"/>
      <c r="HMJ20" s="100"/>
      <c r="HMK20" s="100"/>
      <c r="HML20" s="100"/>
      <c r="HMM20" s="100"/>
      <c r="HMN20" s="100"/>
      <c r="HMO20" s="100"/>
      <c r="HMP20" s="100"/>
      <c r="HMQ20" s="100"/>
      <c r="HMR20" s="100"/>
      <c r="HMS20" s="100"/>
      <c r="HMT20" s="100"/>
      <c r="HMU20" s="100"/>
      <c r="HMV20" s="100"/>
      <c r="HMW20" s="100"/>
      <c r="HMX20" s="100"/>
      <c r="HMY20" s="100"/>
      <c r="HMZ20" s="100"/>
      <c r="HNA20" s="100"/>
      <c r="HNB20" s="100"/>
      <c r="HNC20" s="100"/>
      <c r="HND20" s="100"/>
      <c r="HNE20" s="100"/>
      <c r="HNF20" s="100"/>
      <c r="HNG20" s="100"/>
      <c r="HNH20" s="100"/>
      <c r="HNI20" s="100"/>
      <c r="HNJ20" s="100"/>
      <c r="HNK20" s="100"/>
      <c r="HNL20" s="100"/>
      <c r="HNM20" s="100"/>
      <c r="HNN20" s="100"/>
      <c r="HNO20" s="100"/>
      <c r="HNP20" s="100"/>
      <c r="HNQ20" s="100"/>
      <c r="HNR20" s="100"/>
      <c r="HNS20" s="100"/>
      <c r="HNT20" s="100"/>
      <c r="HNU20" s="100"/>
      <c r="HNV20" s="100"/>
      <c r="HNW20" s="100"/>
      <c r="HNX20" s="100"/>
      <c r="HNY20" s="100"/>
      <c r="HNZ20" s="100"/>
      <c r="HOA20" s="100"/>
      <c r="HOB20" s="100"/>
      <c r="HOC20" s="100"/>
      <c r="HOD20" s="100"/>
      <c r="HOE20" s="100"/>
      <c r="HOF20" s="100"/>
      <c r="HOG20" s="100"/>
      <c r="HOH20" s="100"/>
      <c r="HOI20" s="100"/>
      <c r="HOJ20" s="100"/>
      <c r="HOK20" s="100"/>
      <c r="HOL20" s="100"/>
      <c r="HOM20" s="100"/>
      <c r="HON20" s="100"/>
      <c r="HOO20" s="100"/>
      <c r="HOP20" s="100"/>
      <c r="HOQ20" s="100"/>
      <c r="HOR20" s="100"/>
      <c r="HOS20" s="100"/>
      <c r="HOT20" s="100"/>
      <c r="HOU20" s="100"/>
      <c r="HOV20" s="100"/>
      <c r="HOW20" s="100"/>
      <c r="HOX20" s="100"/>
      <c r="HOY20" s="100"/>
      <c r="HOZ20" s="100"/>
      <c r="HPA20" s="100"/>
      <c r="HPB20" s="100"/>
      <c r="HPC20" s="100"/>
      <c r="HPD20" s="100"/>
      <c r="HPE20" s="100"/>
      <c r="HPF20" s="100"/>
      <c r="HPG20" s="100"/>
      <c r="HPH20" s="100"/>
      <c r="HPI20" s="100"/>
      <c r="HPJ20" s="100"/>
      <c r="HPK20" s="100"/>
      <c r="HPL20" s="100"/>
      <c r="HPM20" s="100"/>
      <c r="HPN20" s="100"/>
      <c r="HPO20" s="100"/>
      <c r="HPP20" s="100"/>
      <c r="HPQ20" s="100"/>
      <c r="HPR20" s="100"/>
      <c r="HPS20" s="100"/>
      <c r="HPT20" s="100"/>
      <c r="HPU20" s="100"/>
      <c r="HPV20" s="100"/>
      <c r="HPW20" s="100"/>
      <c r="HPX20" s="100"/>
      <c r="HPY20" s="100"/>
      <c r="HPZ20" s="100"/>
      <c r="HQA20" s="100"/>
      <c r="HQB20" s="100"/>
      <c r="HQC20" s="100"/>
      <c r="HQD20" s="100"/>
      <c r="HQE20" s="100"/>
      <c r="HQF20" s="100"/>
      <c r="HQG20" s="100"/>
      <c r="HQH20" s="100"/>
      <c r="HQI20" s="100"/>
      <c r="HQJ20" s="100"/>
      <c r="HQK20" s="100"/>
      <c r="HQL20" s="100"/>
      <c r="HQM20" s="100"/>
      <c r="HQN20" s="100"/>
      <c r="HQO20" s="100"/>
      <c r="HQP20" s="100"/>
      <c r="HQQ20" s="100"/>
      <c r="HQR20" s="100"/>
      <c r="HQS20" s="100"/>
      <c r="HQT20" s="100"/>
      <c r="HQU20" s="100"/>
      <c r="HQV20" s="100"/>
      <c r="HQW20" s="100"/>
      <c r="HQX20" s="100"/>
      <c r="HQY20" s="100"/>
      <c r="HQZ20" s="100"/>
      <c r="HRA20" s="100"/>
      <c r="HRB20" s="100"/>
      <c r="HRC20" s="100"/>
      <c r="HRD20" s="100"/>
      <c r="HRE20" s="100"/>
      <c r="HRF20" s="100"/>
      <c r="HRG20" s="100"/>
      <c r="HRH20" s="100"/>
      <c r="HRI20" s="100"/>
      <c r="HRJ20" s="100"/>
      <c r="HRK20" s="100"/>
      <c r="HRL20" s="100"/>
      <c r="HRM20" s="100"/>
      <c r="HRN20" s="100"/>
      <c r="HRO20" s="100"/>
      <c r="HRP20" s="100"/>
      <c r="HRQ20" s="100"/>
      <c r="HRR20" s="100"/>
      <c r="HRS20" s="100"/>
      <c r="HRT20" s="100"/>
      <c r="HRU20" s="100"/>
      <c r="HRV20" s="100"/>
      <c r="HRW20" s="100"/>
      <c r="HRX20" s="100"/>
      <c r="HRY20" s="100"/>
      <c r="HRZ20" s="100"/>
      <c r="HSA20" s="100"/>
      <c r="HSB20" s="100"/>
      <c r="HSC20" s="100"/>
      <c r="HSD20" s="100"/>
      <c r="HSE20" s="100"/>
      <c r="HSF20" s="100"/>
      <c r="HSG20" s="100"/>
      <c r="HSH20" s="100"/>
      <c r="HSI20" s="100"/>
      <c r="HSJ20" s="100"/>
      <c r="HSK20" s="100"/>
      <c r="HSL20" s="100"/>
      <c r="HSM20" s="100"/>
      <c r="HSN20" s="100"/>
      <c r="HSO20" s="100"/>
      <c r="HSP20" s="100"/>
      <c r="HSQ20" s="100"/>
      <c r="HSR20" s="100"/>
      <c r="HSS20" s="100"/>
      <c r="HST20" s="100"/>
      <c r="HSU20" s="100"/>
      <c r="HSV20" s="100"/>
      <c r="HSW20" s="100"/>
      <c r="HSX20" s="100"/>
      <c r="HSY20" s="100"/>
      <c r="HSZ20" s="100"/>
      <c r="HTA20" s="100"/>
      <c r="HTB20" s="100"/>
      <c r="HTC20" s="100"/>
      <c r="HTD20" s="100"/>
      <c r="HTE20" s="100"/>
      <c r="HTF20" s="100"/>
      <c r="HTG20" s="100"/>
      <c r="HTH20" s="100"/>
      <c r="HTI20" s="100"/>
      <c r="HTJ20" s="100"/>
      <c r="HTK20" s="100"/>
      <c r="HTL20" s="100"/>
      <c r="HTM20" s="100"/>
      <c r="HTN20" s="100"/>
      <c r="HTO20" s="100"/>
      <c r="HTP20" s="100"/>
      <c r="HTQ20" s="100"/>
      <c r="HTR20" s="100"/>
      <c r="HTS20" s="100"/>
      <c r="HTT20" s="100"/>
      <c r="HTU20" s="100"/>
      <c r="HTV20" s="100"/>
      <c r="HTW20" s="100"/>
      <c r="HTX20" s="100"/>
      <c r="HTY20" s="100"/>
      <c r="HTZ20" s="100"/>
      <c r="HUA20" s="100"/>
      <c r="HUB20" s="100"/>
      <c r="HUC20" s="100"/>
      <c r="HUD20" s="100"/>
      <c r="HUE20" s="100"/>
      <c r="HUF20" s="100"/>
      <c r="HUG20" s="100"/>
      <c r="HUH20" s="100"/>
      <c r="HUI20" s="100"/>
      <c r="HUJ20" s="100"/>
      <c r="HUK20" s="100"/>
      <c r="HUL20" s="100"/>
      <c r="HUM20" s="100"/>
      <c r="HUN20" s="100"/>
      <c r="HUO20" s="100"/>
      <c r="HUP20" s="100"/>
      <c r="HUQ20" s="100"/>
      <c r="HUR20" s="100"/>
      <c r="HUS20" s="100"/>
      <c r="HUT20" s="100"/>
      <c r="HUU20" s="100"/>
      <c r="HUV20" s="100"/>
      <c r="HUW20" s="100"/>
      <c r="HUX20" s="100"/>
      <c r="HUY20" s="100"/>
      <c r="HUZ20" s="100"/>
      <c r="HVA20" s="100"/>
      <c r="HVB20" s="100"/>
      <c r="HVC20" s="100"/>
      <c r="HVD20" s="100"/>
      <c r="HVE20" s="100"/>
      <c r="HVF20" s="100"/>
      <c r="HVG20" s="100"/>
      <c r="HVH20" s="100"/>
      <c r="HVI20" s="100"/>
      <c r="HVJ20" s="100"/>
      <c r="HVK20" s="100"/>
      <c r="HVL20" s="100"/>
      <c r="HVM20" s="100"/>
      <c r="HVN20" s="100"/>
      <c r="HVO20" s="100"/>
      <c r="HVP20" s="100"/>
      <c r="HVQ20" s="100"/>
      <c r="HVR20" s="100"/>
      <c r="HVS20" s="100"/>
      <c r="HVT20" s="100"/>
      <c r="HVU20" s="100"/>
      <c r="HVV20" s="100"/>
      <c r="HVW20" s="100"/>
      <c r="HVX20" s="100"/>
      <c r="HVY20" s="100"/>
      <c r="HVZ20" s="100"/>
      <c r="HWA20" s="100"/>
      <c r="HWB20" s="100"/>
      <c r="HWC20" s="100"/>
      <c r="HWD20" s="100"/>
      <c r="HWE20" s="100"/>
      <c r="HWF20" s="100"/>
      <c r="HWG20" s="100"/>
      <c r="HWH20" s="100"/>
      <c r="HWI20" s="100"/>
      <c r="HWJ20" s="100"/>
      <c r="HWK20" s="100"/>
      <c r="HWL20" s="100"/>
      <c r="HWM20" s="100"/>
      <c r="HWN20" s="100"/>
      <c r="HWO20" s="100"/>
      <c r="HWP20" s="100"/>
      <c r="HWQ20" s="100"/>
      <c r="HWR20" s="100"/>
      <c r="HWS20" s="100"/>
      <c r="HWT20" s="100"/>
      <c r="HWU20" s="100"/>
      <c r="HWV20" s="100"/>
      <c r="HWW20" s="100"/>
      <c r="HWX20" s="100"/>
      <c r="HWY20" s="100"/>
      <c r="HWZ20" s="100"/>
      <c r="HXA20" s="100"/>
      <c r="HXB20" s="100"/>
      <c r="HXC20" s="100"/>
      <c r="HXD20" s="100"/>
      <c r="HXE20" s="100"/>
      <c r="HXF20" s="100"/>
      <c r="HXG20" s="100"/>
      <c r="HXH20" s="100"/>
      <c r="HXI20" s="100"/>
      <c r="HXJ20" s="100"/>
      <c r="HXK20" s="100"/>
      <c r="HXL20" s="100"/>
      <c r="HXM20" s="100"/>
      <c r="HXN20" s="100"/>
      <c r="HXO20" s="100"/>
      <c r="HXP20" s="100"/>
      <c r="HXQ20" s="100"/>
      <c r="HXR20" s="100"/>
      <c r="HXS20" s="100"/>
      <c r="HXT20" s="100"/>
      <c r="HXU20" s="100"/>
      <c r="HXV20" s="100"/>
      <c r="HXW20" s="100"/>
      <c r="HXX20" s="100"/>
      <c r="HXY20" s="100"/>
      <c r="HXZ20" s="100"/>
      <c r="HYA20" s="100"/>
      <c r="HYB20" s="100"/>
      <c r="HYC20" s="100"/>
      <c r="HYD20" s="100"/>
      <c r="HYE20" s="100"/>
      <c r="HYF20" s="100"/>
      <c r="HYG20" s="100"/>
      <c r="HYH20" s="100"/>
      <c r="HYI20" s="100"/>
      <c r="HYJ20" s="100"/>
      <c r="HYK20" s="100"/>
      <c r="HYL20" s="100"/>
      <c r="HYM20" s="100"/>
      <c r="HYN20" s="100"/>
      <c r="HYO20" s="100"/>
      <c r="HYP20" s="100"/>
      <c r="HYQ20" s="100"/>
      <c r="HYR20" s="100"/>
      <c r="HYS20" s="100"/>
      <c r="HYT20" s="100"/>
      <c r="HYU20" s="100"/>
      <c r="HYV20" s="100"/>
      <c r="HYW20" s="100"/>
      <c r="HYX20" s="100"/>
      <c r="HYY20" s="100"/>
      <c r="HYZ20" s="100"/>
      <c r="HZA20" s="100"/>
      <c r="HZB20" s="100"/>
      <c r="HZC20" s="100"/>
      <c r="HZD20" s="100"/>
      <c r="HZE20" s="100"/>
      <c r="HZF20" s="100"/>
      <c r="HZG20" s="100"/>
      <c r="HZH20" s="100"/>
      <c r="HZI20" s="100"/>
      <c r="HZJ20" s="100"/>
      <c r="HZK20" s="100"/>
      <c r="HZL20" s="100"/>
      <c r="HZM20" s="100"/>
      <c r="HZN20" s="100"/>
      <c r="HZO20" s="100"/>
      <c r="HZP20" s="100"/>
      <c r="HZQ20" s="100"/>
      <c r="HZR20" s="100"/>
      <c r="HZS20" s="100"/>
      <c r="HZT20" s="100"/>
      <c r="HZU20" s="100"/>
      <c r="HZV20" s="100"/>
      <c r="HZW20" s="100"/>
      <c r="HZX20" s="100"/>
      <c r="HZY20" s="100"/>
      <c r="HZZ20" s="100"/>
      <c r="IAA20" s="100"/>
      <c r="IAB20" s="100"/>
      <c r="IAC20" s="100"/>
      <c r="IAD20" s="100"/>
      <c r="IAE20" s="100"/>
      <c r="IAF20" s="100"/>
      <c r="IAG20" s="100"/>
      <c r="IAH20" s="100"/>
      <c r="IAI20" s="100"/>
      <c r="IAJ20" s="100"/>
      <c r="IAK20" s="100"/>
      <c r="IAL20" s="100"/>
      <c r="IAM20" s="100"/>
      <c r="IAN20" s="100"/>
      <c r="IAO20" s="100"/>
      <c r="IAP20" s="100"/>
      <c r="IAQ20" s="100"/>
      <c r="IAR20" s="100"/>
      <c r="IAS20" s="100"/>
      <c r="IAT20" s="100"/>
      <c r="IAU20" s="100"/>
      <c r="IAV20" s="100"/>
      <c r="IAW20" s="100"/>
      <c r="IAX20" s="100"/>
      <c r="IAY20" s="100"/>
      <c r="IAZ20" s="100"/>
      <c r="IBA20" s="100"/>
      <c r="IBB20" s="100"/>
      <c r="IBC20" s="100"/>
      <c r="IBD20" s="100"/>
      <c r="IBE20" s="100"/>
      <c r="IBF20" s="100"/>
      <c r="IBG20" s="100"/>
      <c r="IBH20" s="100"/>
      <c r="IBI20" s="100"/>
      <c r="IBJ20" s="100"/>
      <c r="IBK20" s="100"/>
      <c r="IBL20" s="100"/>
      <c r="IBM20" s="100"/>
      <c r="IBN20" s="100"/>
      <c r="IBO20" s="100"/>
      <c r="IBP20" s="100"/>
      <c r="IBQ20" s="100"/>
      <c r="IBR20" s="100"/>
      <c r="IBS20" s="100"/>
      <c r="IBT20" s="100"/>
      <c r="IBU20" s="100"/>
      <c r="IBV20" s="100"/>
      <c r="IBW20" s="100"/>
      <c r="IBX20" s="100"/>
      <c r="IBY20" s="100"/>
      <c r="IBZ20" s="100"/>
      <c r="ICA20" s="100"/>
      <c r="ICB20" s="100"/>
      <c r="ICC20" s="100"/>
      <c r="ICD20" s="100"/>
      <c r="ICE20" s="100"/>
      <c r="ICF20" s="100"/>
      <c r="ICG20" s="100"/>
      <c r="ICH20" s="100"/>
      <c r="ICI20" s="100"/>
      <c r="ICJ20" s="100"/>
      <c r="ICK20" s="100"/>
      <c r="ICL20" s="100"/>
      <c r="ICM20" s="100"/>
      <c r="ICN20" s="100"/>
      <c r="ICO20" s="100"/>
      <c r="ICP20" s="100"/>
      <c r="ICQ20" s="100"/>
      <c r="ICR20" s="100"/>
      <c r="ICS20" s="100"/>
      <c r="ICT20" s="100"/>
      <c r="ICU20" s="100"/>
      <c r="ICV20" s="100"/>
      <c r="ICW20" s="100"/>
      <c r="ICX20" s="100"/>
      <c r="ICY20" s="100"/>
      <c r="ICZ20" s="100"/>
      <c r="IDA20" s="100"/>
      <c r="IDB20" s="100"/>
      <c r="IDC20" s="100"/>
      <c r="IDD20" s="100"/>
      <c r="IDE20" s="100"/>
      <c r="IDF20" s="100"/>
      <c r="IDG20" s="100"/>
      <c r="IDH20" s="100"/>
      <c r="IDI20" s="100"/>
      <c r="IDJ20" s="100"/>
      <c r="IDK20" s="100"/>
      <c r="IDL20" s="100"/>
      <c r="IDM20" s="100"/>
      <c r="IDN20" s="100"/>
      <c r="IDO20" s="100"/>
      <c r="IDP20" s="100"/>
      <c r="IDQ20" s="100"/>
      <c r="IDR20" s="100"/>
      <c r="IDS20" s="100"/>
      <c r="IDT20" s="100"/>
      <c r="IDU20" s="100"/>
      <c r="IDV20" s="100"/>
      <c r="IDW20" s="100"/>
      <c r="IDX20" s="100"/>
      <c r="IDY20" s="100"/>
      <c r="IDZ20" s="100"/>
      <c r="IEA20" s="100"/>
      <c r="IEB20" s="100"/>
      <c r="IEC20" s="100"/>
      <c r="IED20" s="100"/>
      <c r="IEE20" s="100"/>
      <c r="IEF20" s="100"/>
      <c r="IEG20" s="100"/>
      <c r="IEH20" s="100"/>
      <c r="IEI20" s="100"/>
      <c r="IEJ20" s="100"/>
      <c r="IEK20" s="100"/>
      <c r="IEL20" s="100"/>
      <c r="IEM20" s="100"/>
      <c r="IEN20" s="100"/>
      <c r="IEO20" s="100"/>
      <c r="IEP20" s="100"/>
      <c r="IEQ20" s="100"/>
      <c r="IER20" s="100"/>
      <c r="IES20" s="100"/>
      <c r="IET20" s="100"/>
      <c r="IEU20" s="100"/>
      <c r="IEV20" s="100"/>
      <c r="IEW20" s="100"/>
      <c r="IEX20" s="100"/>
      <c r="IEY20" s="100"/>
      <c r="IEZ20" s="100"/>
      <c r="IFA20" s="100"/>
      <c r="IFB20" s="100"/>
      <c r="IFC20" s="100"/>
      <c r="IFD20" s="100"/>
      <c r="IFE20" s="100"/>
      <c r="IFF20" s="100"/>
      <c r="IFG20" s="100"/>
      <c r="IFH20" s="100"/>
      <c r="IFI20" s="100"/>
      <c r="IFJ20" s="100"/>
      <c r="IFK20" s="100"/>
      <c r="IFL20" s="100"/>
      <c r="IFM20" s="100"/>
      <c r="IFN20" s="100"/>
      <c r="IFO20" s="100"/>
      <c r="IFP20" s="100"/>
      <c r="IFQ20" s="100"/>
      <c r="IFR20" s="100"/>
      <c r="IFS20" s="100"/>
      <c r="IFT20" s="100"/>
      <c r="IFU20" s="100"/>
      <c r="IFV20" s="100"/>
      <c r="IFW20" s="100"/>
      <c r="IFX20" s="100"/>
      <c r="IFY20" s="100"/>
      <c r="IFZ20" s="100"/>
      <c r="IGA20" s="100"/>
      <c r="IGB20" s="100"/>
      <c r="IGC20" s="100"/>
      <c r="IGD20" s="100"/>
      <c r="IGE20" s="100"/>
      <c r="IGF20" s="100"/>
      <c r="IGG20" s="100"/>
      <c r="IGH20" s="100"/>
      <c r="IGI20" s="100"/>
      <c r="IGJ20" s="100"/>
      <c r="IGK20" s="100"/>
      <c r="IGL20" s="100"/>
      <c r="IGM20" s="100"/>
      <c r="IGN20" s="100"/>
      <c r="IGO20" s="100"/>
      <c r="IGP20" s="100"/>
      <c r="IGQ20" s="100"/>
      <c r="IGR20" s="100"/>
      <c r="IGS20" s="100"/>
      <c r="IGT20" s="100"/>
      <c r="IGU20" s="100"/>
      <c r="IGV20" s="100"/>
      <c r="IGW20" s="100"/>
      <c r="IGX20" s="100"/>
      <c r="IGY20" s="100"/>
      <c r="IGZ20" s="100"/>
      <c r="IHA20" s="100"/>
      <c r="IHB20" s="100"/>
      <c r="IHC20" s="100"/>
      <c r="IHD20" s="100"/>
      <c r="IHE20" s="100"/>
      <c r="IHF20" s="100"/>
      <c r="IHG20" s="100"/>
      <c r="IHH20" s="100"/>
      <c r="IHI20" s="100"/>
      <c r="IHJ20" s="100"/>
      <c r="IHK20" s="100"/>
      <c r="IHL20" s="100"/>
      <c r="IHM20" s="100"/>
      <c r="IHN20" s="100"/>
      <c r="IHO20" s="100"/>
      <c r="IHP20" s="100"/>
      <c r="IHQ20" s="100"/>
      <c r="IHR20" s="100"/>
      <c r="IHS20" s="100"/>
      <c r="IHT20" s="100"/>
      <c r="IHU20" s="100"/>
      <c r="IHV20" s="100"/>
      <c r="IHW20" s="100"/>
      <c r="IHX20" s="100"/>
      <c r="IHY20" s="100"/>
      <c r="IHZ20" s="100"/>
      <c r="IIA20" s="100"/>
      <c r="IIB20" s="100"/>
      <c r="IIC20" s="100"/>
      <c r="IID20" s="100"/>
      <c r="IIE20" s="100"/>
      <c r="IIF20" s="100"/>
      <c r="IIG20" s="100"/>
      <c r="IIH20" s="100"/>
      <c r="III20" s="100"/>
      <c r="IIJ20" s="100"/>
      <c r="IIK20" s="100"/>
      <c r="IIL20" s="100"/>
      <c r="IIM20" s="100"/>
      <c r="IIN20" s="100"/>
      <c r="IIO20" s="100"/>
      <c r="IIP20" s="100"/>
      <c r="IIQ20" s="100"/>
      <c r="IIR20" s="100"/>
      <c r="IIS20" s="100"/>
      <c r="IIT20" s="100"/>
      <c r="IIU20" s="100"/>
      <c r="IIV20" s="100"/>
      <c r="IIW20" s="100"/>
      <c r="IIX20" s="100"/>
      <c r="IIY20" s="100"/>
      <c r="IIZ20" s="100"/>
      <c r="IJA20" s="100"/>
      <c r="IJB20" s="100"/>
      <c r="IJC20" s="100"/>
      <c r="IJD20" s="100"/>
      <c r="IJE20" s="100"/>
      <c r="IJF20" s="100"/>
      <c r="IJG20" s="100"/>
      <c r="IJH20" s="100"/>
      <c r="IJI20" s="100"/>
      <c r="IJJ20" s="100"/>
      <c r="IJK20" s="100"/>
      <c r="IJL20" s="100"/>
      <c r="IJM20" s="100"/>
      <c r="IJN20" s="100"/>
      <c r="IJO20" s="100"/>
      <c r="IJP20" s="100"/>
      <c r="IJQ20" s="100"/>
      <c r="IJR20" s="100"/>
      <c r="IJS20" s="100"/>
      <c r="IJT20" s="100"/>
      <c r="IJU20" s="100"/>
      <c r="IJV20" s="100"/>
      <c r="IJW20" s="100"/>
      <c r="IJX20" s="100"/>
      <c r="IJY20" s="100"/>
      <c r="IJZ20" s="100"/>
      <c r="IKA20" s="100"/>
      <c r="IKB20" s="100"/>
      <c r="IKC20" s="100"/>
      <c r="IKD20" s="100"/>
      <c r="IKE20" s="100"/>
      <c r="IKF20" s="100"/>
      <c r="IKG20" s="100"/>
      <c r="IKH20" s="100"/>
      <c r="IKI20" s="100"/>
      <c r="IKJ20" s="100"/>
      <c r="IKK20" s="100"/>
      <c r="IKL20" s="100"/>
      <c r="IKM20" s="100"/>
      <c r="IKN20" s="100"/>
      <c r="IKO20" s="100"/>
      <c r="IKP20" s="100"/>
      <c r="IKQ20" s="100"/>
      <c r="IKR20" s="100"/>
      <c r="IKS20" s="100"/>
      <c r="IKT20" s="100"/>
      <c r="IKU20" s="100"/>
      <c r="IKV20" s="100"/>
      <c r="IKW20" s="100"/>
      <c r="IKX20" s="100"/>
      <c r="IKY20" s="100"/>
      <c r="IKZ20" s="100"/>
      <c r="ILA20" s="100"/>
      <c r="ILB20" s="100"/>
      <c r="ILC20" s="100"/>
      <c r="ILD20" s="100"/>
      <c r="ILE20" s="100"/>
      <c r="ILF20" s="100"/>
      <c r="ILG20" s="100"/>
      <c r="ILH20" s="100"/>
      <c r="ILI20" s="100"/>
      <c r="ILJ20" s="100"/>
      <c r="ILK20" s="100"/>
      <c r="ILL20" s="100"/>
      <c r="ILM20" s="100"/>
      <c r="ILN20" s="100"/>
      <c r="ILO20" s="100"/>
      <c r="ILP20" s="100"/>
      <c r="ILQ20" s="100"/>
      <c r="ILR20" s="100"/>
      <c r="ILS20" s="100"/>
      <c r="ILT20" s="100"/>
      <c r="ILU20" s="100"/>
      <c r="ILV20" s="100"/>
      <c r="ILW20" s="100"/>
      <c r="ILX20" s="100"/>
      <c r="ILY20" s="100"/>
      <c r="ILZ20" s="100"/>
      <c r="IMA20" s="100"/>
      <c r="IMB20" s="100"/>
      <c r="IMC20" s="100"/>
      <c r="IMD20" s="100"/>
      <c r="IME20" s="100"/>
      <c r="IMF20" s="100"/>
      <c r="IMG20" s="100"/>
      <c r="IMH20" s="100"/>
      <c r="IMI20" s="100"/>
      <c r="IMJ20" s="100"/>
      <c r="IMK20" s="100"/>
      <c r="IML20" s="100"/>
      <c r="IMM20" s="100"/>
      <c r="IMN20" s="100"/>
      <c r="IMO20" s="100"/>
      <c r="IMP20" s="100"/>
      <c r="IMQ20" s="100"/>
      <c r="IMR20" s="100"/>
      <c r="IMS20" s="100"/>
      <c r="IMT20" s="100"/>
      <c r="IMU20" s="100"/>
      <c r="IMV20" s="100"/>
      <c r="IMW20" s="100"/>
      <c r="IMX20" s="100"/>
      <c r="IMY20" s="100"/>
      <c r="IMZ20" s="100"/>
      <c r="INA20" s="100"/>
      <c r="INB20" s="100"/>
      <c r="INC20" s="100"/>
      <c r="IND20" s="100"/>
      <c r="INE20" s="100"/>
      <c r="INF20" s="100"/>
      <c r="ING20" s="100"/>
      <c r="INH20" s="100"/>
      <c r="INI20" s="100"/>
      <c r="INJ20" s="100"/>
      <c r="INK20" s="100"/>
      <c r="INL20" s="100"/>
      <c r="INM20" s="100"/>
      <c r="INN20" s="100"/>
      <c r="INO20" s="100"/>
      <c r="INP20" s="100"/>
      <c r="INQ20" s="100"/>
      <c r="INR20" s="100"/>
      <c r="INS20" s="100"/>
      <c r="INT20" s="100"/>
      <c r="INU20" s="100"/>
      <c r="INV20" s="100"/>
      <c r="INW20" s="100"/>
      <c r="INX20" s="100"/>
      <c r="INY20" s="100"/>
      <c r="INZ20" s="100"/>
      <c r="IOA20" s="100"/>
      <c r="IOB20" s="100"/>
      <c r="IOC20" s="100"/>
      <c r="IOD20" s="100"/>
      <c r="IOE20" s="100"/>
      <c r="IOF20" s="100"/>
      <c r="IOG20" s="100"/>
      <c r="IOH20" s="100"/>
      <c r="IOI20" s="100"/>
      <c r="IOJ20" s="100"/>
      <c r="IOK20" s="100"/>
      <c r="IOL20" s="100"/>
      <c r="IOM20" s="100"/>
      <c r="ION20" s="100"/>
      <c r="IOO20" s="100"/>
      <c r="IOP20" s="100"/>
      <c r="IOQ20" s="100"/>
      <c r="IOR20" s="100"/>
      <c r="IOS20" s="100"/>
      <c r="IOT20" s="100"/>
      <c r="IOU20" s="100"/>
      <c r="IOV20" s="100"/>
      <c r="IOW20" s="100"/>
      <c r="IOX20" s="100"/>
      <c r="IOY20" s="100"/>
      <c r="IOZ20" s="100"/>
      <c r="IPA20" s="100"/>
      <c r="IPB20" s="100"/>
      <c r="IPC20" s="100"/>
      <c r="IPD20" s="100"/>
      <c r="IPE20" s="100"/>
      <c r="IPF20" s="100"/>
      <c r="IPG20" s="100"/>
      <c r="IPH20" s="100"/>
      <c r="IPI20" s="100"/>
      <c r="IPJ20" s="100"/>
      <c r="IPK20" s="100"/>
      <c r="IPL20" s="100"/>
      <c r="IPM20" s="100"/>
      <c r="IPN20" s="100"/>
      <c r="IPO20" s="100"/>
      <c r="IPP20" s="100"/>
      <c r="IPQ20" s="100"/>
      <c r="IPR20" s="100"/>
      <c r="IPS20" s="100"/>
      <c r="IPT20" s="100"/>
      <c r="IPU20" s="100"/>
      <c r="IPV20" s="100"/>
      <c r="IPW20" s="100"/>
      <c r="IPX20" s="100"/>
      <c r="IPY20" s="100"/>
      <c r="IPZ20" s="100"/>
      <c r="IQA20" s="100"/>
      <c r="IQB20" s="100"/>
      <c r="IQC20" s="100"/>
      <c r="IQD20" s="100"/>
      <c r="IQE20" s="100"/>
      <c r="IQF20" s="100"/>
      <c r="IQG20" s="100"/>
      <c r="IQH20" s="100"/>
      <c r="IQI20" s="100"/>
      <c r="IQJ20" s="100"/>
      <c r="IQK20" s="100"/>
      <c r="IQL20" s="100"/>
      <c r="IQM20" s="100"/>
      <c r="IQN20" s="100"/>
      <c r="IQO20" s="100"/>
      <c r="IQP20" s="100"/>
      <c r="IQQ20" s="100"/>
      <c r="IQR20" s="100"/>
      <c r="IQS20" s="100"/>
      <c r="IQT20" s="100"/>
      <c r="IQU20" s="100"/>
      <c r="IQV20" s="100"/>
      <c r="IQW20" s="100"/>
      <c r="IQX20" s="100"/>
      <c r="IQY20" s="100"/>
      <c r="IQZ20" s="100"/>
      <c r="IRA20" s="100"/>
      <c r="IRB20" s="100"/>
      <c r="IRC20" s="100"/>
      <c r="IRD20" s="100"/>
      <c r="IRE20" s="100"/>
      <c r="IRF20" s="100"/>
      <c r="IRG20" s="100"/>
      <c r="IRH20" s="100"/>
      <c r="IRI20" s="100"/>
      <c r="IRJ20" s="100"/>
      <c r="IRK20" s="100"/>
      <c r="IRL20" s="100"/>
      <c r="IRM20" s="100"/>
      <c r="IRN20" s="100"/>
      <c r="IRO20" s="100"/>
      <c r="IRP20" s="100"/>
      <c r="IRQ20" s="100"/>
      <c r="IRR20" s="100"/>
      <c r="IRS20" s="100"/>
      <c r="IRT20" s="100"/>
      <c r="IRU20" s="100"/>
      <c r="IRV20" s="100"/>
      <c r="IRW20" s="100"/>
      <c r="IRX20" s="100"/>
      <c r="IRY20" s="100"/>
      <c r="IRZ20" s="100"/>
      <c r="ISA20" s="100"/>
      <c r="ISB20" s="100"/>
      <c r="ISC20" s="100"/>
      <c r="ISD20" s="100"/>
      <c r="ISE20" s="100"/>
      <c r="ISF20" s="100"/>
      <c r="ISG20" s="100"/>
      <c r="ISH20" s="100"/>
      <c r="ISI20" s="100"/>
      <c r="ISJ20" s="100"/>
      <c r="ISK20" s="100"/>
      <c r="ISL20" s="100"/>
      <c r="ISM20" s="100"/>
      <c r="ISN20" s="100"/>
      <c r="ISO20" s="100"/>
      <c r="ISP20" s="100"/>
      <c r="ISQ20" s="100"/>
      <c r="ISR20" s="100"/>
      <c r="ISS20" s="100"/>
      <c r="IST20" s="100"/>
      <c r="ISU20" s="100"/>
      <c r="ISV20" s="100"/>
      <c r="ISW20" s="100"/>
      <c r="ISX20" s="100"/>
      <c r="ISY20" s="100"/>
      <c r="ISZ20" s="100"/>
      <c r="ITA20" s="100"/>
      <c r="ITB20" s="100"/>
      <c r="ITC20" s="100"/>
      <c r="ITD20" s="100"/>
      <c r="ITE20" s="100"/>
      <c r="ITF20" s="100"/>
      <c r="ITG20" s="100"/>
      <c r="ITH20" s="100"/>
      <c r="ITI20" s="100"/>
      <c r="ITJ20" s="100"/>
      <c r="ITK20" s="100"/>
      <c r="ITL20" s="100"/>
      <c r="ITM20" s="100"/>
      <c r="ITN20" s="100"/>
      <c r="ITO20" s="100"/>
      <c r="ITP20" s="100"/>
      <c r="ITQ20" s="100"/>
      <c r="ITR20" s="100"/>
      <c r="ITS20" s="100"/>
      <c r="ITT20" s="100"/>
      <c r="ITU20" s="100"/>
      <c r="ITV20" s="100"/>
      <c r="ITW20" s="100"/>
      <c r="ITX20" s="100"/>
      <c r="ITY20" s="100"/>
      <c r="ITZ20" s="100"/>
      <c r="IUA20" s="100"/>
      <c r="IUB20" s="100"/>
      <c r="IUC20" s="100"/>
      <c r="IUD20" s="100"/>
      <c r="IUE20" s="100"/>
      <c r="IUF20" s="100"/>
      <c r="IUG20" s="100"/>
      <c r="IUH20" s="100"/>
      <c r="IUI20" s="100"/>
      <c r="IUJ20" s="100"/>
      <c r="IUK20" s="100"/>
      <c r="IUL20" s="100"/>
      <c r="IUM20" s="100"/>
      <c r="IUN20" s="100"/>
      <c r="IUO20" s="100"/>
      <c r="IUP20" s="100"/>
      <c r="IUQ20" s="100"/>
      <c r="IUR20" s="100"/>
      <c r="IUS20" s="100"/>
      <c r="IUT20" s="100"/>
      <c r="IUU20" s="100"/>
      <c r="IUV20" s="100"/>
      <c r="IUW20" s="100"/>
      <c r="IUX20" s="100"/>
      <c r="IUY20" s="100"/>
      <c r="IUZ20" s="100"/>
      <c r="IVA20" s="100"/>
      <c r="IVB20" s="100"/>
      <c r="IVC20" s="100"/>
      <c r="IVD20" s="100"/>
      <c r="IVE20" s="100"/>
      <c r="IVF20" s="100"/>
      <c r="IVG20" s="100"/>
      <c r="IVH20" s="100"/>
      <c r="IVI20" s="100"/>
      <c r="IVJ20" s="100"/>
      <c r="IVK20" s="100"/>
      <c r="IVL20" s="100"/>
      <c r="IVM20" s="100"/>
      <c r="IVN20" s="100"/>
      <c r="IVO20" s="100"/>
      <c r="IVP20" s="100"/>
      <c r="IVQ20" s="100"/>
      <c r="IVR20" s="100"/>
      <c r="IVS20" s="100"/>
      <c r="IVT20" s="100"/>
      <c r="IVU20" s="100"/>
      <c r="IVV20" s="100"/>
      <c r="IVW20" s="100"/>
      <c r="IVX20" s="100"/>
      <c r="IVY20" s="100"/>
      <c r="IVZ20" s="100"/>
      <c r="IWA20" s="100"/>
      <c r="IWB20" s="100"/>
      <c r="IWC20" s="100"/>
      <c r="IWD20" s="100"/>
      <c r="IWE20" s="100"/>
      <c r="IWF20" s="100"/>
      <c r="IWG20" s="100"/>
      <c r="IWH20" s="100"/>
      <c r="IWI20" s="100"/>
      <c r="IWJ20" s="100"/>
      <c r="IWK20" s="100"/>
      <c r="IWL20" s="100"/>
      <c r="IWM20" s="100"/>
      <c r="IWN20" s="100"/>
      <c r="IWO20" s="100"/>
      <c r="IWP20" s="100"/>
      <c r="IWQ20" s="100"/>
      <c r="IWR20" s="100"/>
      <c r="IWS20" s="100"/>
      <c r="IWT20" s="100"/>
      <c r="IWU20" s="100"/>
      <c r="IWV20" s="100"/>
      <c r="IWW20" s="100"/>
      <c r="IWX20" s="100"/>
      <c r="IWY20" s="100"/>
      <c r="IWZ20" s="100"/>
      <c r="IXA20" s="100"/>
      <c r="IXB20" s="100"/>
      <c r="IXC20" s="100"/>
      <c r="IXD20" s="100"/>
      <c r="IXE20" s="100"/>
      <c r="IXF20" s="100"/>
      <c r="IXG20" s="100"/>
      <c r="IXH20" s="100"/>
      <c r="IXI20" s="100"/>
      <c r="IXJ20" s="100"/>
      <c r="IXK20" s="100"/>
      <c r="IXL20" s="100"/>
      <c r="IXM20" s="100"/>
      <c r="IXN20" s="100"/>
      <c r="IXO20" s="100"/>
      <c r="IXP20" s="100"/>
      <c r="IXQ20" s="100"/>
      <c r="IXR20" s="100"/>
      <c r="IXS20" s="100"/>
      <c r="IXT20" s="100"/>
      <c r="IXU20" s="100"/>
      <c r="IXV20" s="100"/>
      <c r="IXW20" s="100"/>
      <c r="IXX20" s="100"/>
      <c r="IXY20" s="100"/>
      <c r="IXZ20" s="100"/>
      <c r="IYA20" s="100"/>
      <c r="IYB20" s="100"/>
      <c r="IYC20" s="100"/>
      <c r="IYD20" s="100"/>
      <c r="IYE20" s="100"/>
      <c r="IYF20" s="100"/>
      <c r="IYG20" s="100"/>
      <c r="IYH20" s="100"/>
      <c r="IYI20" s="100"/>
      <c r="IYJ20" s="100"/>
      <c r="IYK20" s="100"/>
      <c r="IYL20" s="100"/>
      <c r="IYM20" s="100"/>
      <c r="IYN20" s="100"/>
      <c r="IYO20" s="100"/>
      <c r="IYP20" s="100"/>
      <c r="IYQ20" s="100"/>
      <c r="IYR20" s="100"/>
      <c r="IYS20" s="100"/>
      <c r="IYT20" s="100"/>
      <c r="IYU20" s="100"/>
      <c r="IYV20" s="100"/>
      <c r="IYW20" s="100"/>
      <c r="IYX20" s="100"/>
      <c r="IYY20" s="100"/>
      <c r="IYZ20" s="100"/>
      <c r="IZA20" s="100"/>
      <c r="IZB20" s="100"/>
      <c r="IZC20" s="100"/>
      <c r="IZD20" s="100"/>
      <c r="IZE20" s="100"/>
      <c r="IZF20" s="100"/>
      <c r="IZG20" s="100"/>
      <c r="IZH20" s="100"/>
      <c r="IZI20" s="100"/>
      <c r="IZJ20" s="100"/>
      <c r="IZK20" s="100"/>
      <c r="IZL20" s="100"/>
      <c r="IZM20" s="100"/>
      <c r="IZN20" s="100"/>
      <c r="IZO20" s="100"/>
      <c r="IZP20" s="100"/>
      <c r="IZQ20" s="100"/>
      <c r="IZR20" s="100"/>
      <c r="IZS20" s="100"/>
      <c r="IZT20" s="100"/>
      <c r="IZU20" s="100"/>
      <c r="IZV20" s="100"/>
      <c r="IZW20" s="100"/>
      <c r="IZX20" s="100"/>
      <c r="IZY20" s="100"/>
      <c r="IZZ20" s="100"/>
      <c r="JAA20" s="100"/>
      <c r="JAB20" s="100"/>
      <c r="JAC20" s="100"/>
      <c r="JAD20" s="100"/>
      <c r="JAE20" s="100"/>
      <c r="JAF20" s="100"/>
      <c r="JAG20" s="100"/>
      <c r="JAH20" s="100"/>
      <c r="JAI20" s="100"/>
      <c r="JAJ20" s="100"/>
      <c r="JAK20" s="100"/>
      <c r="JAL20" s="100"/>
      <c r="JAM20" s="100"/>
      <c r="JAN20" s="100"/>
      <c r="JAO20" s="100"/>
      <c r="JAP20" s="100"/>
      <c r="JAQ20" s="100"/>
      <c r="JAR20" s="100"/>
      <c r="JAS20" s="100"/>
      <c r="JAT20" s="100"/>
      <c r="JAU20" s="100"/>
      <c r="JAV20" s="100"/>
      <c r="JAW20" s="100"/>
      <c r="JAX20" s="100"/>
      <c r="JAY20" s="100"/>
      <c r="JAZ20" s="100"/>
      <c r="JBA20" s="100"/>
      <c r="JBB20" s="100"/>
      <c r="JBC20" s="100"/>
      <c r="JBD20" s="100"/>
      <c r="JBE20" s="100"/>
      <c r="JBF20" s="100"/>
      <c r="JBG20" s="100"/>
      <c r="JBH20" s="100"/>
      <c r="JBI20" s="100"/>
      <c r="JBJ20" s="100"/>
      <c r="JBK20" s="100"/>
      <c r="JBL20" s="100"/>
      <c r="JBM20" s="100"/>
      <c r="JBN20" s="100"/>
      <c r="JBO20" s="100"/>
      <c r="JBP20" s="100"/>
      <c r="JBQ20" s="100"/>
      <c r="JBR20" s="100"/>
      <c r="JBS20" s="100"/>
      <c r="JBT20" s="100"/>
      <c r="JBU20" s="100"/>
      <c r="JBV20" s="100"/>
      <c r="JBW20" s="100"/>
      <c r="JBX20" s="100"/>
      <c r="JBY20" s="100"/>
      <c r="JBZ20" s="100"/>
      <c r="JCA20" s="100"/>
      <c r="JCB20" s="100"/>
      <c r="JCC20" s="100"/>
      <c r="JCD20" s="100"/>
      <c r="JCE20" s="100"/>
      <c r="JCF20" s="100"/>
      <c r="JCG20" s="100"/>
      <c r="JCH20" s="100"/>
      <c r="JCI20" s="100"/>
      <c r="JCJ20" s="100"/>
      <c r="JCK20" s="100"/>
      <c r="JCL20" s="100"/>
      <c r="JCM20" s="100"/>
      <c r="JCN20" s="100"/>
      <c r="JCO20" s="100"/>
      <c r="JCP20" s="100"/>
      <c r="JCQ20" s="100"/>
      <c r="JCR20" s="100"/>
      <c r="JCS20" s="100"/>
      <c r="JCT20" s="100"/>
      <c r="JCU20" s="100"/>
      <c r="JCV20" s="100"/>
      <c r="JCW20" s="100"/>
      <c r="JCX20" s="100"/>
      <c r="JCY20" s="100"/>
      <c r="JCZ20" s="100"/>
      <c r="JDA20" s="100"/>
      <c r="JDB20" s="100"/>
      <c r="JDC20" s="100"/>
      <c r="JDD20" s="100"/>
      <c r="JDE20" s="100"/>
      <c r="JDF20" s="100"/>
      <c r="JDG20" s="100"/>
      <c r="JDH20" s="100"/>
      <c r="JDI20" s="100"/>
      <c r="JDJ20" s="100"/>
      <c r="JDK20" s="100"/>
      <c r="JDL20" s="100"/>
      <c r="JDM20" s="100"/>
      <c r="JDN20" s="100"/>
      <c r="JDO20" s="100"/>
      <c r="JDP20" s="100"/>
      <c r="JDQ20" s="100"/>
      <c r="JDR20" s="100"/>
      <c r="JDS20" s="100"/>
      <c r="JDT20" s="100"/>
      <c r="JDU20" s="100"/>
      <c r="JDV20" s="100"/>
      <c r="JDW20" s="100"/>
      <c r="JDX20" s="100"/>
      <c r="JDY20" s="100"/>
      <c r="JDZ20" s="100"/>
      <c r="JEA20" s="100"/>
      <c r="JEB20" s="100"/>
      <c r="JEC20" s="100"/>
      <c r="JED20" s="100"/>
      <c r="JEE20" s="100"/>
      <c r="JEF20" s="100"/>
      <c r="JEG20" s="100"/>
      <c r="JEH20" s="100"/>
      <c r="JEI20" s="100"/>
      <c r="JEJ20" s="100"/>
      <c r="JEK20" s="100"/>
      <c r="JEL20" s="100"/>
      <c r="JEM20" s="100"/>
      <c r="JEN20" s="100"/>
      <c r="JEO20" s="100"/>
      <c r="JEP20" s="100"/>
      <c r="JEQ20" s="100"/>
      <c r="JER20" s="100"/>
      <c r="JES20" s="100"/>
      <c r="JET20" s="100"/>
      <c r="JEU20" s="100"/>
      <c r="JEV20" s="100"/>
      <c r="JEW20" s="100"/>
      <c r="JEX20" s="100"/>
      <c r="JEY20" s="100"/>
      <c r="JEZ20" s="100"/>
      <c r="JFA20" s="100"/>
      <c r="JFB20" s="100"/>
      <c r="JFC20" s="100"/>
      <c r="JFD20" s="100"/>
      <c r="JFE20" s="100"/>
      <c r="JFF20" s="100"/>
      <c r="JFG20" s="100"/>
      <c r="JFH20" s="100"/>
      <c r="JFI20" s="100"/>
      <c r="JFJ20" s="100"/>
      <c r="JFK20" s="100"/>
      <c r="JFL20" s="100"/>
      <c r="JFM20" s="100"/>
      <c r="JFN20" s="100"/>
      <c r="JFO20" s="100"/>
      <c r="JFP20" s="100"/>
      <c r="JFQ20" s="100"/>
      <c r="JFR20" s="100"/>
      <c r="JFS20" s="100"/>
      <c r="JFT20" s="100"/>
      <c r="JFU20" s="100"/>
      <c r="JFV20" s="100"/>
      <c r="JFW20" s="100"/>
      <c r="JFX20" s="100"/>
      <c r="JFY20" s="100"/>
      <c r="JFZ20" s="100"/>
      <c r="JGA20" s="100"/>
      <c r="JGB20" s="100"/>
      <c r="JGC20" s="100"/>
      <c r="JGD20" s="100"/>
      <c r="JGE20" s="100"/>
      <c r="JGF20" s="100"/>
      <c r="JGG20" s="100"/>
      <c r="JGH20" s="100"/>
      <c r="JGI20" s="100"/>
      <c r="JGJ20" s="100"/>
      <c r="JGK20" s="100"/>
      <c r="JGL20" s="100"/>
      <c r="JGM20" s="100"/>
      <c r="JGN20" s="100"/>
      <c r="JGO20" s="100"/>
      <c r="JGP20" s="100"/>
      <c r="JGQ20" s="100"/>
      <c r="JGR20" s="100"/>
      <c r="JGS20" s="100"/>
      <c r="JGT20" s="100"/>
      <c r="JGU20" s="100"/>
      <c r="JGV20" s="100"/>
      <c r="JGW20" s="100"/>
      <c r="JGX20" s="100"/>
      <c r="JGY20" s="100"/>
      <c r="JGZ20" s="100"/>
      <c r="JHA20" s="100"/>
      <c r="JHB20" s="100"/>
      <c r="JHC20" s="100"/>
      <c r="JHD20" s="100"/>
      <c r="JHE20" s="100"/>
      <c r="JHF20" s="100"/>
      <c r="JHG20" s="100"/>
      <c r="JHH20" s="100"/>
      <c r="JHI20" s="100"/>
      <c r="JHJ20" s="100"/>
      <c r="JHK20" s="100"/>
      <c r="JHL20" s="100"/>
      <c r="JHM20" s="100"/>
      <c r="JHN20" s="100"/>
      <c r="JHO20" s="100"/>
      <c r="JHP20" s="100"/>
      <c r="JHQ20" s="100"/>
      <c r="JHR20" s="100"/>
      <c r="JHS20" s="100"/>
      <c r="JHT20" s="100"/>
      <c r="JHU20" s="100"/>
      <c r="JHV20" s="100"/>
      <c r="JHW20" s="100"/>
      <c r="JHX20" s="100"/>
      <c r="JHY20" s="100"/>
      <c r="JHZ20" s="100"/>
      <c r="JIA20" s="100"/>
      <c r="JIB20" s="100"/>
      <c r="JIC20" s="100"/>
      <c r="JID20" s="100"/>
      <c r="JIE20" s="100"/>
      <c r="JIF20" s="100"/>
      <c r="JIG20" s="100"/>
      <c r="JIH20" s="100"/>
      <c r="JII20" s="100"/>
      <c r="JIJ20" s="100"/>
      <c r="JIK20" s="100"/>
      <c r="JIL20" s="100"/>
      <c r="JIM20" s="100"/>
      <c r="JIN20" s="100"/>
      <c r="JIO20" s="100"/>
      <c r="JIP20" s="100"/>
      <c r="JIQ20" s="100"/>
      <c r="JIR20" s="100"/>
      <c r="JIS20" s="100"/>
      <c r="JIT20" s="100"/>
      <c r="JIU20" s="100"/>
      <c r="JIV20" s="100"/>
      <c r="JIW20" s="100"/>
      <c r="JIX20" s="100"/>
      <c r="JIY20" s="100"/>
      <c r="JIZ20" s="100"/>
      <c r="JJA20" s="100"/>
      <c r="JJB20" s="100"/>
      <c r="JJC20" s="100"/>
      <c r="JJD20" s="100"/>
      <c r="JJE20" s="100"/>
      <c r="JJF20" s="100"/>
      <c r="JJG20" s="100"/>
      <c r="JJH20" s="100"/>
      <c r="JJI20" s="100"/>
      <c r="JJJ20" s="100"/>
      <c r="JJK20" s="100"/>
      <c r="JJL20" s="100"/>
      <c r="JJM20" s="100"/>
      <c r="JJN20" s="100"/>
      <c r="JJO20" s="100"/>
      <c r="JJP20" s="100"/>
      <c r="JJQ20" s="100"/>
      <c r="JJR20" s="100"/>
      <c r="JJS20" s="100"/>
      <c r="JJT20" s="100"/>
      <c r="JJU20" s="100"/>
      <c r="JJV20" s="100"/>
      <c r="JJW20" s="100"/>
      <c r="JJX20" s="100"/>
      <c r="JJY20" s="100"/>
      <c r="JJZ20" s="100"/>
      <c r="JKA20" s="100"/>
      <c r="JKB20" s="100"/>
      <c r="JKC20" s="100"/>
      <c r="JKD20" s="100"/>
      <c r="JKE20" s="100"/>
      <c r="JKF20" s="100"/>
      <c r="JKG20" s="100"/>
      <c r="JKH20" s="100"/>
      <c r="JKI20" s="100"/>
      <c r="JKJ20" s="100"/>
      <c r="JKK20" s="100"/>
      <c r="JKL20" s="100"/>
      <c r="JKM20" s="100"/>
      <c r="JKN20" s="100"/>
      <c r="JKO20" s="100"/>
      <c r="JKP20" s="100"/>
      <c r="JKQ20" s="100"/>
      <c r="JKR20" s="100"/>
      <c r="JKS20" s="100"/>
      <c r="JKT20" s="100"/>
      <c r="JKU20" s="100"/>
      <c r="JKV20" s="100"/>
      <c r="JKW20" s="100"/>
      <c r="JKX20" s="100"/>
      <c r="JKY20" s="100"/>
      <c r="JKZ20" s="100"/>
      <c r="JLA20" s="100"/>
      <c r="JLB20" s="100"/>
      <c r="JLC20" s="100"/>
      <c r="JLD20" s="100"/>
      <c r="JLE20" s="100"/>
      <c r="JLF20" s="100"/>
      <c r="JLG20" s="100"/>
      <c r="JLH20" s="100"/>
      <c r="JLI20" s="100"/>
      <c r="JLJ20" s="100"/>
      <c r="JLK20" s="100"/>
      <c r="JLL20" s="100"/>
      <c r="JLM20" s="100"/>
      <c r="JLN20" s="100"/>
      <c r="JLO20" s="100"/>
      <c r="JLP20" s="100"/>
      <c r="JLQ20" s="100"/>
      <c r="JLR20" s="100"/>
      <c r="JLS20" s="100"/>
      <c r="JLT20" s="100"/>
      <c r="JLU20" s="100"/>
      <c r="JLV20" s="100"/>
      <c r="JLW20" s="100"/>
      <c r="JLX20" s="100"/>
      <c r="JLY20" s="100"/>
      <c r="JLZ20" s="100"/>
      <c r="JMA20" s="100"/>
      <c r="JMB20" s="100"/>
      <c r="JMC20" s="100"/>
      <c r="JMD20" s="100"/>
      <c r="JME20" s="100"/>
      <c r="JMF20" s="100"/>
      <c r="JMG20" s="100"/>
      <c r="JMH20" s="100"/>
      <c r="JMI20" s="100"/>
      <c r="JMJ20" s="100"/>
      <c r="JMK20" s="100"/>
      <c r="JML20" s="100"/>
      <c r="JMM20" s="100"/>
      <c r="JMN20" s="100"/>
      <c r="JMO20" s="100"/>
      <c r="JMP20" s="100"/>
      <c r="JMQ20" s="100"/>
      <c r="JMR20" s="100"/>
      <c r="JMS20" s="100"/>
      <c r="JMT20" s="100"/>
      <c r="JMU20" s="100"/>
      <c r="JMV20" s="100"/>
      <c r="JMW20" s="100"/>
      <c r="JMX20" s="100"/>
      <c r="JMY20" s="100"/>
      <c r="JMZ20" s="100"/>
      <c r="JNA20" s="100"/>
      <c r="JNB20" s="100"/>
      <c r="JNC20" s="100"/>
      <c r="JND20" s="100"/>
      <c r="JNE20" s="100"/>
      <c r="JNF20" s="100"/>
      <c r="JNG20" s="100"/>
      <c r="JNH20" s="100"/>
      <c r="JNI20" s="100"/>
      <c r="JNJ20" s="100"/>
      <c r="JNK20" s="100"/>
      <c r="JNL20" s="100"/>
      <c r="JNM20" s="100"/>
      <c r="JNN20" s="100"/>
      <c r="JNO20" s="100"/>
      <c r="JNP20" s="100"/>
      <c r="JNQ20" s="100"/>
      <c r="JNR20" s="100"/>
      <c r="JNS20" s="100"/>
      <c r="JNT20" s="100"/>
      <c r="JNU20" s="100"/>
      <c r="JNV20" s="100"/>
      <c r="JNW20" s="100"/>
      <c r="JNX20" s="100"/>
      <c r="JNY20" s="100"/>
      <c r="JNZ20" s="100"/>
      <c r="JOA20" s="100"/>
      <c r="JOB20" s="100"/>
      <c r="JOC20" s="100"/>
      <c r="JOD20" s="100"/>
      <c r="JOE20" s="100"/>
      <c r="JOF20" s="100"/>
      <c r="JOG20" s="100"/>
      <c r="JOH20" s="100"/>
      <c r="JOI20" s="100"/>
      <c r="JOJ20" s="100"/>
      <c r="JOK20" s="100"/>
      <c r="JOL20" s="100"/>
      <c r="JOM20" s="100"/>
      <c r="JON20" s="100"/>
      <c r="JOO20" s="100"/>
      <c r="JOP20" s="100"/>
      <c r="JOQ20" s="100"/>
      <c r="JOR20" s="100"/>
      <c r="JOS20" s="100"/>
      <c r="JOT20" s="100"/>
      <c r="JOU20" s="100"/>
      <c r="JOV20" s="100"/>
      <c r="JOW20" s="100"/>
      <c r="JOX20" s="100"/>
      <c r="JOY20" s="100"/>
      <c r="JOZ20" s="100"/>
      <c r="JPA20" s="100"/>
      <c r="JPB20" s="100"/>
      <c r="JPC20" s="100"/>
      <c r="JPD20" s="100"/>
      <c r="JPE20" s="100"/>
      <c r="JPF20" s="100"/>
      <c r="JPG20" s="100"/>
      <c r="JPH20" s="100"/>
      <c r="JPI20" s="100"/>
      <c r="JPJ20" s="100"/>
      <c r="JPK20" s="100"/>
      <c r="JPL20" s="100"/>
      <c r="JPM20" s="100"/>
      <c r="JPN20" s="100"/>
      <c r="JPO20" s="100"/>
      <c r="JPP20" s="100"/>
      <c r="JPQ20" s="100"/>
      <c r="JPR20" s="100"/>
      <c r="JPS20" s="100"/>
      <c r="JPT20" s="100"/>
      <c r="JPU20" s="100"/>
      <c r="JPV20" s="100"/>
      <c r="JPW20" s="100"/>
      <c r="JPX20" s="100"/>
      <c r="JPY20" s="100"/>
      <c r="JPZ20" s="100"/>
      <c r="JQA20" s="100"/>
      <c r="JQB20" s="100"/>
      <c r="JQC20" s="100"/>
      <c r="JQD20" s="100"/>
      <c r="JQE20" s="100"/>
      <c r="JQF20" s="100"/>
      <c r="JQG20" s="100"/>
      <c r="JQH20" s="100"/>
      <c r="JQI20" s="100"/>
      <c r="JQJ20" s="100"/>
      <c r="JQK20" s="100"/>
      <c r="JQL20" s="100"/>
      <c r="JQM20" s="100"/>
      <c r="JQN20" s="100"/>
      <c r="JQO20" s="100"/>
      <c r="JQP20" s="100"/>
      <c r="JQQ20" s="100"/>
      <c r="JQR20" s="100"/>
      <c r="JQS20" s="100"/>
      <c r="JQT20" s="100"/>
      <c r="JQU20" s="100"/>
      <c r="JQV20" s="100"/>
      <c r="JQW20" s="100"/>
      <c r="JQX20" s="100"/>
      <c r="JQY20" s="100"/>
      <c r="JQZ20" s="100"/>
      <c r="JRA20" s="100"/>
      <c r="JRB20" s="100"/>
      <c r="JRC20" s="100"/>
      <c r="JRD20" s="100"/>
      <c r="JRE20" s="100"/>
      <c r="JRF20" s="100"/>
      <c r="JRG20" s="100"/>
      <c r="JRH20" s="100"/>
      <c r="JRI20" s="100"/>
      <c r="JRJ20" s="100"/>
      <c r="JRK20" s="100"/>
      <c r="JRL20" s="100"/>
      <c r="JRM20" s="100"/>
      <c r="JRN20" s="100"/>
      <c r="JRO20" s="100"/>
      <c r="JRP20" s="100"/>
      <c r="JRQ20" s="100"/>
      <c r="JRR20" s="100"/>
      <c r="JRS20" s="100"/>
      <c r="JRT20" s="100"/>
      <c r="JRU20" s="100"/>
      <c r="JRV20" s="100"/>
      <c r="JRW20" s="100"/>
      <c r="JRX20" s="100"/>
      <c r="JRY20" s="100"/>
      <c r="JRZ20" s="100"/>
      <c r="JSA20" s="100"/>
      <c r="JSB20" s="100"/>
      <c r="JSC20" s="100"/>
      <c r="JSD20" s="100"/>
      <c r="JSE20" s="100"/>
      <c r="JSF20" s="100"/>
      <c r="JSG20" s="100"/>
      <c r="JSH20" s="100"/>
      <c r="JSI20" s="100"/>
      <c r="JSJ20" s="100"/>
      <c r="JSK20" s="100"/>
      <c r="JSL20" s="100"/>
      <c r="JSM20" s="100"/>
      <c r="JSN20" s="100"/>
      <c r="JSO20" s="100"/>
      <c r="JSP20" s="100"/>
      <c r="JSQ20" s="100"/>
      <c r="JSR20" s="100"/>
      <c r="JSS20" s="100"/>
      <c r="JST20" s="100"/>
      <c r="JSU20" s="100"/>
      <c r="JSV20" s="100"/>
      <c r="JSW20" s="100"/>
      <c r="JSX20" s="100"/>
      <c r="JSY20" s="100"/>
      <c r="JSZ20" s="100"/>
      <c r="JTA20" s="100"/>
      <c r="JTB20" s="100"/>
      <c r="JTC20" s="100"/>
      <c r="JTD20" s="100"/>
      <c r="JTE20" s="100"/>
      <c r="JTF20" s="100"/>
      <c r="JTG20" s="100"/>
      <c r="JTH20" s="100"/>
      <c r="JTI20" s="100"/>
      <c r="JTJ20" s="100"/>
      <c r="JTK20" s="100"/>
      <c r="JTL20" s="100"/>
      <c r="JTM20" s="100"/>
      <c r="JTN20" s="100"/>
      <c r="JTO20" s="100"/>
      <c r="JTP20" s="100"/>
      <c r="JTQ20" s="100"/>
      <c r="JTR20" s="100"/>
      <c r="JTS20" s="100"/>
      <c r="JTT20" s="100"/>
      <c r="JTU20" s="100"/>
      <c r="JTV20" s="100"/>
      <c r="JTW20" s="100"/>
      <c r="JTX20" s="100"/>
      <c r="JTY20" s="100"/>
      <c r="JTZ20" s="100"/>
      <c r="JUA20" s="100"/>
      <c r="JUB20" s="100"/>
      <c r="JUC20" s="100"/>
      <c r="JUD20" s="100"/>
      <c r="JUE20" s="100"/>
      <c r="JUF20" s="100"/>
      <c r="JUG20" s="100"/>
      <c r="JUH20" s="100"/>
      <c r="JUI20" s="100"/>
      <c r="JUJ20" s="100"/>
      <c r="JUK20" s="100"/>
      <c r="JUL20" s="100"/>
      <c r="JUM20" s="100"/>
      <c r="JUN20" s="100"/>
      <c r="JUO20" s="100"/>
      <c r="JUP20" s="100"/>
      <c r="JUQ20" s="100"/>
      <c r="JUR20" s="100"/>
      <c r="JUS20" s="100"/>
      <c r="JUT20" s="100"/>
      <c r="JUU20" s="100"/>
      <c r="JUV20" s="100"/>
      <c r="JUW20" s="100"/>
      <c r="JUX20" s="100"/>
      <c r="JUY20" s="100"/>
      <c r="JUZ20" s="100"/>
      <c r="JVA20" s="100"/>
      <c r="JVB20" s="100"/>
      <c r="JVC20" s="100"/>
      <c r="JVD20" s="100"/>
      <c r="JVE20" s="100"/>
      <c r="JVF20" s="100"/>
      <c r="JVG20" s="100"/>
      <c r="JVH20" s="100"/>
      <c r="JVI20" s="100"/>
      <c r="JVJ20" s="100"/>
      <c r="JVK20" s="100"/>
      <c r="JVL20" s="100"/>
      <c r="JVM20" s="100"/>
      <c r="JVN20" s="100"/>
      <c r="JVO20" s="100"/>
      <c r="JVP20" s="100"/>
      <c r="JVQ20" s="100"/>
      <c r="JVR20" s="100"/>
      <c r="JVS20" s="100"/>
      <c r="JVT20" s="100"/>
      <c r="JVU20" s="100"/>
      <c r="JVV20" s="100"/>
      <c r="JVW20" s="100"/>
      <c r="JVX20" s="100"/>
      <c r="JVY20" s="100"/>
      <c r="JVZ20" s="100"/>
      <c r="JWA20" s="100"/>
      <c r="JWB20" s="100"/>
      <c r="JWC20" s="100"/>
      <c r="JWD20" s="100"/>
      <c r="JWE20" s="100"/>
      <c r="JWF20" s="100"/>
      <c r="JWG20" s="100"/>
      <c r="JWH20" s="100"/>
      <c r="JWI20" s="100"/>
      <c r="JWJ20" s="100"/>
      <c r="JWK20" s="100"/>
      <c r="JWL20" s="100"/>
      <c r="JWM20" s="100"/>
      <c r="JWN20" s="100"/>
      <c r="JWO20" s="100"/>
      <c r="JWP20" s="100"/>
      <c r="JWQ20" s="100"/>
      <c r="JWR20" s="100"/>
      <c r="JWS20" s="100"/>
      <c r="JWT20" s="100"/>
      <c r="JWU20" s="100"/>
      <c r="JWV20" s="100"/>
      <c r="JWW20" s="100"/>
      <c r="JWX20" s="100"/>
      <c r="JWY20" s="100"/>
      <c r="JWZ20" s="100"/>
      <c r="JXA20" s="100"/>
      <c r="JXB20" s="100"/>
      <c r="JXC20" s="100"/>
      <c r="JXD20" s="100"/>
      <c r="JXE20" s="100"/>
      <c r="JXF20" s="100"/>
      <c r="JXG20" s="100"/>
      <c r="JXH20" s="100"/>
      <c r="JXI20" s="100"/>
      <c r="JXJ20" s="100"/>
      <c r="JXK20" s="100"/>
      <c r="JXL20" s="100"/>
      <c r="JXM20" s="100"/>
      <c r="JXN20" s="100"/>
      <c r="JXO20" s="100"/>
      <c r="JXP20" s="100"/>
      <c r="JXQ20" s="100"/>
      <c r="JXR20" s="100"/>
      <c r="JXS20" s="100"/>
      <c r="JXT20" s="100"/>
      <c r="JXU20" s="100"/>
      <c r="JXV20" s="100"/>
      <c r="JXW20" s="100"/>
      <c r="JXX20" s="100"/>
      <c r="JXY20" s="100"/>
      <c r="JXZ20" s="100"/>
      <c r="JYA20" s="100"/>
      <c r="JYB20" s="100"/>
      <c r="JYC20" s="100"/>
      <c r="JYD20" s="100"/>
      <c r="JYE20" s="100"/>
      <c r="JYF20" s="100"/>
      <c r="JYG20" s="100"/>
      <c r="JYH20" s="100"/>
      <c r="JYI20" s="100"/>
      <c r="JYJ20" s="100"/>
      <c r="JYK20" s="100"/>
      <c r="JYL20" s="100"/>
      <c r="JYM20" s="100"/>
      <c r="JYN20" s="100"/>
      <c r="JYO20" s="100"/>
      <c r="JYP20" s="100"/>
      <c r="JYQ20" s="100"/>
      <c r="JYR20" s="100"/>
      <c r="JYS20" s="100"/>
      <c r="JYT20" s="100"/>
      <c r="JYU20" s="100"/>
      <c r="JYV20" s="100"/>
      <c r="JYW20" s="100"/>
      <c r="JYX20" s="100"/>
      <c r="JYY20" s="100"/>
      <c r="JYZ20" s="100"/>
      <c r="JZA20" s="100"/>
      <c r="JZB20" s="100"/>
      <c r="JZC20" s="100"/>
      <c r="JZD20" s="100"/>
      <c r="JZE20" s="100"/>
      <c r="JZF20" s="100"/>
      <c r="JZG20" s="100"/>
      <c r="JZH20" s="100"/>
      <c r="JZI20" s="100"/>
      <c r="JZJ20" s="100"/>
      <c r="JZK20" s="100"/>
      <c r="JZL20" s="100"/>
      <c r="JZM20" s="100"/>
      <c r="JZN20" s="100"/>
      <c r="JZO20" s="100"/>
      <c r="JZP20" s="100"/>
      <c r="JZQ20" s="100"/>
      <c r="JZR20" s="100"/>
      <c r="JZS20" s="100"/>
      <c r="JZT20" s="100"/>
      <c r="JZU20" s="100"/>
      <c r="JZV20" s="100"/>
      <c r="JZW20" s="100"/>
      <c r="JZX20" s="100"/>
      <c r="JZY20" s="100"/>
      <c r="JZZ20" s="100"/>
      <c r="KAA20" s="100"/>
      <c r="KAB20" s="100"/>
      <c r="KAC20" s="100"/>
      <c r="KAD20" s="100"/>
      <c r="KAE20" s="100"/>
      <c r="KAF20" s="100"/>
      <c r="KAG20" s="100"/>
      <c r="KAH20" s="100"/>
      <c r="KAI20" s="100"/>
      <c r="KAJ20" s="100"/>
      <c r="KAK20" s="100"/>
      <c r="KAL20" s="100"/>
      <c r="KAM20" s="100"/>
      <c r="KAN20" s="100"/>
      <c r="KAO20" s="100"/>
      <c r="KAP20" s="100"/>
      <c r="KAQ20" s="100"/>
      <c r="KAR20" s="100"/>
      <c r="KAS20" s="100"/>
      <c r="KAT20" s="100"/>
      <c r="KAU20" s="100"/>
      <c r="KAV20" s="100"/>
      <c r="KAW20" s="100"/>
      <c r="KAX20" s="100"/>
      <c r="KAY20" s="100"/>
      <c r="KAZ20" s="100"/>
      <c r="KBA20" s="100"/>
      <c r="KBB20" s="100"/>
      <c r="KBC20" s="100"/>
      <c r="KBD20" s="100"/>
      <c r="KBE20" s="100"/>
      <c r="KBF20" s="100"/>
      <c r="KBG20" s="100"/>
      <c r="KBH20" s="100"/>
      <c r="KBI20" s="100"/>
      <c r="KBJ20" s="100"/>
      <c r="KBK20" s="100"/>
      <c r="KBL20" s="100"/>
      <c r="KBM20" s="100"/>
      <c r="KBN20" s="100"/>
      <c r="KBO20" s="100"/>
      <c r="KBP20" s="100"/>
      <c r="KBQ20" s="100"/>
      <c r="KBR20" s="100"/>
      <c r="KBS20" s="100"/>
      <c r="KBT20" s="100"/>
      <c r="KBU20" s="100"/>
      <c r="KBV20" s="100"/>
      <c r="KBW20" s="100"/>
      <c r="KBX20" s="100"/>
      <c r="KBY20" s="100"/>
      <c r="KBZ20" s="100"/>
      <c r="KCA20" s="100"/>
      <c r="KCB20" s="100"/>
      <c r="KCC20" s="100"/>
      <c r="KCD20" s="100"/>
      <c r="KCE20" s="100"/>
      <c r="KCF20" s="100"/>
      <c r="KCG20" s="100"/>
      <c r="KCH20" s="100"/>
      <c r="KCI20" s="100"/>
      <c r="KCJ20" s="100"/>
      <c r="KCK20" s="100"/>
      <c r="KCL20" s="100"/>
      <c r="KCM20" s="100"/>
      <c r="KCN20" s="100"/>
      <c r="KCO20" s="100"/>
      <c r="KCP20" s="100"/>
      <c r="KCQ20" s="100"/>
      <c r="KCR20" s="100"/>
      <c r="KCS20" s="100"/>
      <c r="KCT20" s="100"/>
      <c r="KCU20" s="100"/>
      <c r="KCV20" s="100"/>
      <c r="KCW20" s="100"/>
      <c r="KCX20" s="100"/>
      <c r="KCY20" s="100"/>
      <c r="KCZ20" s="100"/>
      <c r="KDA20" s="100"/>
      <c r="KDB20" s="100"/>
      <c r="KDC20" s="100"/>
      <c r="KDD20" s="100"/>
      <c r="KDE20" s="100"/>
      <c r="KDF20" s="100"/>
      <c r="KDG20" s="100"/>
      <c r="KDH20" s="100"/>
      <c r="KDI20" s="100"/>
      <c r="KDJ20" s="100"/>
      <c r="KDK20" s="100"/>
      <c r="KDL20" s="100"/>
      <c r="KDM20" s="100"/>
      <c r="KDN20" s="100"/>
      <c r="KDO20" s="100"/>
      <c r="KDP20" s="100"/>
      <c r="KDQ20" s="100"/>
      <c r="KDR20" s="100"/>
      <c r="KDS20" s="100"/>
      <c r="KDT20" s="100"/>
      <c r="KDU20" s="100"/>
      <c r="KDV20" s="100"/>
      <c r="KDW20" s="100"/>
      <c r="KDX20" s="100"/>
      <c r="KDY20" s="100"/>
      <c r="KDZ20" s="100"/>
      <c r="KEA20" s="100"/>
      <c r="KEB20" s="100"/>
      <c r="KEC20" s="100"/>
      <c r="KED20" s="100"/>
      <c r="KEE20" s="100"/>
      <c r="KEF20" s="100"/>
      <c r="KEG20" s="100"/>
      <c r="KEH20" s="100"/>
      <c r="KEI20" s="100"/>
      <c r="KEJ20" s="100"/>
      <c r="KEK20" s="100"/>
      <c r="KEL20" s="100"/>
      <c r="KEM20" s="100"/>
      <c r="KEN20" s="100"/>
      <c r="KEO20" s="100"/>
      <c r="KEP20" s="100"/>
      <c r="KEQ20" s="100"/>
      <c r="KER20" s="100"/>
      <c r="KES20" s="100"/>
      <c r="KET20" s="100"/>
      <c r="KEU20" s="100"/>
      <c r="KEV20" s="100"/>
      <c r="KEW20" s="100"/>
      <c r="KEX20" s="100"/>
      <c r="KEY20" s="100"/>
      <c r="KEZ20" s="100"/>
      <c r="KFA20" s="100"/>
      <c r="KFB20" s="100"/>
      <c r="KFC20" s="100"/>
      <c r="KFD20" s="100"/>
      <c r="KFE20" s="100"/>
      <c r="KFF20" s="100"/>
      <c r="KFG20" s="100"/>
      <c r="KFH20" s="100"/>
      <c r="KFI20" s="100"/>
      <c r="KFJ20" s="100"/>
      <c r="KFK20" s="100"/>
      <c r="KFL20" s="100"/>
      <c r="KFM20" s="100"/>
      <c r="KFN20" s="100"/>
      <c r="KFO20" s="100"/>
      <c r="KFP20" s="100"/>
      <c r="KFQ20" s="100"/>
      <c r="KFR20" s="100"/>
      <c r="KFS20" s="100"/>
      <c r="KFT20" s="100"/>
      <c r="KFU20" s="100"/>
      <c r="KFV20" s="100"/>
      <c r="KFW20" s="100"/>
      <c r="KFX20" s="100"/>
      <c r="KFY20" s="100"/>
      <c r="KFZ20" s="100"/>
      <c r="KGA20" s="100"/>
      <c r="KGB20" s="100"/>
      <c r="KGC20" s="100"/>
      <c r="KGD20" s="100"/>
      <c r="KGE20" s="100"/>
      <c r="KGF20" s="100"/>
      <c r="KGG20" s="100"/>
      <c r="KGH20" s="100"/>
      <c r="KGI20" s="100"/>
      <c r="KGJ20" s="100"/>
      <c r="KGK20" s="100"/>
      <c r="KGL20" s="100"/>
      <c r="KGM20" s="100"/>
      <c r="KGN20" s="100"/>
      <c r="KGO20" s="100"/>
      <c r="KGP20" s="100"/>
      <c r="KGQ20" s="100"/>
      <c r="KGR20" s="100"/>
      <c r="KGS20" s="100"/>
      <c r="KGT20" s="100"/>
      <c r="KGU20" s="100"/>
      <c r="KGV20" s="100"/>
      <c r="KGW20" s="100"/>
      <c r="KGX20" s="100"/>
      <c r="KGY20" s="100"/>
      <c r="KGZ20" s="100"/>
      <c r="KHA20" s="100"/>
      <c r="KHB20" s="100"/>
      <c r="KHC20" s="100"/>
      <c r="KHD20" s="100"/>
      <c r="KHE20" s="100"/>
      <c r="KHF20" s="100"/>
      <c r="KHG20" s="100"/>
      <c r="KHH20" s="100"/>
      <c r="KHI20" s="100"/>
      <c r="KHJ20" s="100"/>
      <c r="KHK20" s="100"/>
      <c r="KHL20" s="100"/>
      <c r="KHM20" s="100"/>
      <c r="KHN20" s="100"/>
      <c r="KHO20" s="100"/>
      <c r="KHP20" s="100"/>
      <c r="KHQ20" s="100"/>
      <c r="KHR20" s="100"/>
      <c r="KHS20" s="100"/>
      <c r="KHT20" s="100"/>
      <c r="KHU20" s="100"/>
      <c r="KHV20" s="100"/>
      <c r="KHW20" s="100"/>
      <c r="KHX20" s="100"/>
      <c r="KHY20" s="100"/>
      <c r="KHZ20" s="100"/>
      <c r="KIA20" s="100"/>
      <c r="KIB20" s="100"/>
      <c r="KIC20" s="100"/>
      <c r="KID20" s="100"/>
      <c r="KIE20" s="100"/>
      <c r="KIF20" s="100"/>
      <c r="KIG20" s="100"/>
      <c r="KIH20" s="100"/>
      <c r="KII20" s="100"/>
      <c r="KIJ20" s="100"/>
      <c r="KIK20" s="100"/>
      <c r="KIL20" s="100"/>
      <c r="KIM20" s="100"/>
      <c r="KIN20" s="100"/>
      <c r="KIO20" s="100"/>
      <c r="KIP20" s="100"/>
      <c r="KIQ20" s="100"/>
      <c r="KIR20" s="100"/>
      <c r="KIS20" s="100"/>
      <c r="KIT20" s="100"/>
      <c r="KIU20" s="100"/>
      <c r="KIV20" s="100"/>
      <c r="KIW20" s="100"/>
      <c r="KIX20" s="100"/>
      <c r="KIY20" s="100"/>
      <c r="KIZ20" s="100"/>
      <c r="KJA20" s="100"/>
      <c r="KJB20" s="100"/>
      <c r="KJC20" s="100"/>
      <c r="KJD20" s="100"/>
      <c r="KJE20" s="100"/>
      <c r="KJF20" s="100"/>
      <c r="KJG20" s="100"/>
      <c r="KJH20" s="100"/>
      <c r="KJI20" s="100"/>
      <c r="KJJ20" s="100"/>
      <c r="KJK20" s="100"/>
      <c r="KJL20" s="100"/>
      <c r="KJM20" s="100"/>
      <c r="KJN20" s="100"/>
      <c r="KJO20" s="100"/>
      <c r="KJP20" s="100"/>
      <c r="KJQ20" s="100"/>
      <c r="KJR20" s="100"/>
      <c r="KJS20" s="100"/>
      <c r="KJT20" s="100"/>
      <c r="KJU20" s="100"/>
      <c r="KJV20" s="100"/>
      <c r="KJW20" s="100"/>
      <c r="KJX20" s="100"/>
      <c r="KJY20" s="100"/>
      <c r="KJZ20" s="100"/>
      <c r="KKA20" s="100"/>
      <c r="KKB20" s="100"/>
      <c r="KKC20" s="100"/>
      <c r="KKD20" s="100"/>
      <c r="KKE20" s="100"/>
      <c r="KKF20" s="100"/>
      <c r="KKG20" s="100"/>
      <c r="KKH20" s="100"/>
      <c r="KKI20" s="100"/>
      <c r="KKJ20" s="100"/>
      <c r="KKK20" s="100"/>
      <c r="KKL20" s="100"/>
      <c r="KKM20" s="100"/>
      <c r="KKN20" s="100"/>
      <c r="KKO20" s="100"/>
      <c r="KKP20" s="100"/>
      <c r="KKQ20" s="100"/>
      <c r="KKR20" s="100"/>
      <c r="KKS20" s="100"/>
      <c r="KKT20" s="100"/>
      <c r="KKU20" s="100"/>
      <c r="KKV20" s="100"/>
      <c r="KKW20" s="100"/>
      <c r="KKX20" s="100"/>
      <c r="KKY20" s="100"/>
      <c r="KKZ20" s="100"/>
      <c r="KLA20" s="100"/>
      <c r="KLB20" s="100"/>
      <c r="KLC20" s="100"/>
      <c r="KLD20" s="100"/>
      <c r="KLE20" s="100"/>
      <c r="KLF20" s="100"/>
      <c r="KLG20" s="100"/>
      <c r="KLH20" s="100"/>
      <c r="KLI20" s="100"/>
      <c r="KLJ20" s="100"/>
      <c r="KLK20" s="100"/>
      <c r="KLL20" s="100"/>
      <c r="KLM20" s="100"/>
      <c r="KLN20" s="100"/>
      <c r="KLO20" s="100"/>
      <c r="KLP20" s="100"/>
      <c r="KLQ20" s="100"/>
      <c r="KLR20" s="100"/>
      <c r="KLS20" s="100"/>
      <c r="KLT20" s="100"/>
      <c r="KLU20" s="100"/>
      <c r="KLV20" s="100"/>
      <c r="KLW20" s="100"/>
      <c r="KLX20" s="100"/>
      <c r="KLY20" s="100"/>
      <c r="KLZ20" s="100"/>
      <c r="KMA20" s="100"/>
      <c r="KMB20" s="100"/>
      <c r="KMC20" s="100"/>
      <c r="KMD20" s="100"/>
      <c r="KME20" s="100"/>
      <c r="KMF20" s="100"/>
      <c r="KMG20" s="100"/>
      <c r="KMH20" s="100"/>
      <c r="KMI20" s="100"/>
      <c r="KMJ20" s="100"/>
      <c r="KMK20" s="100"/>
      <c r="KML20" s="100"/>
      <c r="KMM20" s="100"/>
      <c r="KMN20" s="100"/>
      <c r="KMO20" s="100"/>
      <c r="KMP20" s="100"/>
      <c r="KMQ20" s="100"/>
      <c r="KMR20" s="100"/>
      <c r="KMS20" s="100"/>
      <c r="KMT20" s="100"/>
      <c r="KMU20" s="100"/>
      <c r="KMV20" s="100"/>
      <c r="KMW20" s="100"/>
      <c r="KMX20" s="100"/>
      <c r="KMY20" s="100"/>
      <c r="KMZ20" s="100"/>
      <c r="KNA20" s="100"/>
      <c r="KNB20" s="100"/>
      <c r="KNC20" s="100"/>
      <c r="KND20" s="100"/>
      <c r="KNE20" s="100"/>
      <c r="KNF20" s="100"/>
      <c r="KNG20" s="100"/>
      <c r="KNH20" s="100"/>
      <c r="KNI20" s="100"/>
      <c r="KNJ20" s="100"/>
      <c r="KNK20" s="100"/>
      <c r="KNL20" s="100"/>
      <c r="KNM20" s="100"/>
      <c r="KNN20" s="100"/>
      <c r="KNO20" s="100"/>
      <c r="KNP20" s="100"/>
      <c r="KNQ20" s="100"/>
      <c r="KNR20" s="100"/>
      <c r="KNS20" s="100"/>
      <c r="KNT20" s="100"/>
      <c r="KNU20" s="100"/>
      <c r="KNV20" s="100"/>
      <c r="KNW20" s="100"/>
      <c r="KNX20" s="100"/>
      <c r="KNY20" s="100"/>
      <c r="KNZ20" s="100"/>
      <c r="KOA20" s="100"/>
      <c r="KOB20" s="100"/>
      <c r="KOC20" s="100"/>
      <c r="KOD20" s="100"/>
      <c r="KOE20" s="100"/>
      <c r="KOF20" s="100"/>
      <c r="KOG20" s="100"/>
      <c r="KOH20" s="100"/>
      <c r="KOI20" s="100"/>
      <c r="KOJ20" s="100"/>
      <c r="KOK20" s="100"/>
      <c r="KOL20" s="100"/>
      <c r="KOM20" s="100"/>
      <c r="KON20" s="100"/>
      <c r="KOO20" s="100"/>
      <c r="KOP20" s="100"/>
      <c r="KOQ20" s="100"/>
      <c r="KOR20" s="100"/>
      <c r="KOS20" s="100"/>
      <c r="KOT20" s="100"/>
      <c r="KOU20" s="100"/>
      <c r="KOV20" s="100"/>
      <c r="KOW20" s="100"/>
      <c r="KOX20" s="100"/>
      <c r="KOY20" s="100"/>
      <c r="KOZ20" s="100"/>
      <c r="KPA20" s="100"/>
      <c r="KPB20" s="100"/>
      <c r="KPC20" s="100"/>
      <c r="KPD20" s="100"/>
      <c r="KPE20" s="100"/>
      <c r="KPF20" s="100"/>
      <c r="KPG20" s="100"/>
      <c r="KPH20" s="100"/>
      <c r="KPI20" s="100"/>
      <c r="KPJ20" s="100"/>
      <c r="KPK20" s="100"/>
      <c r="KPL20" s="100"/>
      <c r="KPM20" s="100"/>
      <c r="KPN20" s="100"/>
      <c r="KPO20" s="100"/>
      <c r="KPP20" s="100"/>
      <c r="KPQ20" s="100"/>
      <c r="KPR20" s="100"/>
      <c r="KPS20" s="100"/>
      <c r="KPT20" s="100"/>
      <c r="KPU20" s="100"/>
      <c r="KPV20" s="100"/>
      <c r="KPW20" s="100"/>
      <c r="KPX20" s="100"/>
      <c r="KPY20" s="100"/>
      <c r="KPZ20" s="100"/>
      <c r="KQA20" s="100"/>
      <c r="KQB20" s="100"/>
      <c r="KQC20" s="100"/>
      <c r="KQD20" s="100"/>
      <c r="KQE20" s="100"/>
      <c r="KQF20" s="100"/>
      <c r="KQG20" s="100"/>
      <c r="KQH20" s="100"/>
      <c r="KQI20" s="100"/>
      <c r="KQJ20" s="100"/>
      <c r="KQK20" s="100"/>
      <c r="KQL20" s="100"/>
      <c r="KQM20" s="100"/>
      <c r="KQN20" s="100"/>
      <c r="KQO20" s="100"/>
      <c r="KQP20" s="100"/>
      <c r="KQQ20" s="100"/>
      <c r="KQR20" s="100"/>
      <c r="KQS20" s="100"/>
      <c r="KQT20" s="100"/>
      <c r="KQU20" s="100"/>
      <c r="KQV20" s="100"/>
      <c r="KQW20" s="100"/>
      <c r="KQX20" s="100"/>
      <c r="KQY20" s="100"/>
      <c r="KQZ20" s="100"/>
      <c r="KRA20" s="100"/>
      <c r="KRB20" s="100"/>
      <c r="KRC20" s="100"/>
      <c r="KRD20" s="100"/>
      <c r="KRE20" s="100"/>
      <c r="KRF20" s="100"/>
      <c r="KRG20" s="100"/>
      <c r="KRH20" s="100"/>
      <c r="KRI20" s="100"/>
      <c r="KRJ20" s="100"/>
      <c r="KRK20" s="100"/>
      <c r="KRL20" s="100"/>
      <c r="KRM20" s="100"/>
      <c r="KRN20" s="100"/>
      <c r="KRO20" s="100"/>
      <c r="KRP20" s="100"/>
      <c r="KRQ20" s="100"/>
      <c r="KRR20" s="100"/>
      <c r="KRS20" s="100"/>
      <c r="KRT20" s="100"/>
      <c r="KRU20" s="100"/>
      <c r="KRV20" s="100"/>
      <c r="KRW20" s="100"/>
      <c r="KRX20" s="100"/>
      <c r="KRY20" s="100"/>
      <c r="KRZ20" s="100"/>
      <c r="KSA20" s="100"/>
      <c r="KSB20" s="100"/>
      <c r="KSC20" s="100"/>
      <c r="KSD20" s="100"/>
      <c r="KSE20" s="100"/>
      <c r="KSF20" s="100"/>
      <c r="KSG20" s="100"/>
      <c r="KSH20" s="100"/>
      <c r="KSI20" s="100"/>
      <c r="KSJ20" s="100"/>
      <c r="KSK20" s="100"/>
      <c r="KSL20" s="100"/>
      <c r="KSM20" s="100"/>
      <c r="KSN20" s="100"/>
      <c r="KSO20" s="100"/>
      <c r="KSP20" s="100"/>
      <c r="KSQ20" s="100"/>
      <c r="KSR20" s="100"/>
      <c r="KSS20" s="100"/>
      <c r="KST20" s="100"/>
      <c r="KSU20" s="100"/>
      <c r="KSV20" s="100"/>
      <c r="KSW20" s="100"/>
      <c r="KSX20" s="100"/>
      <c r="KSY20" s="100"/>
      <c r="KSZ20" s="100"/>
      <c r="KTA20" s="100"/>
      <c r="KTB20" s="100"/>
      <c r="KTC20" s="100"/>
      <c r="KTD20" s="100"/>
      <c r="KTE20" s="100"/>
      <c r="KTF20" s="100"/>
      <c r="KTG20" s="100"/>
      <c r="KTH20" s="100"/>
      <c r="KTI20" s="100"/>
      <c r="KTJ20" s="100"/>
      <c r="KTK20" s="100"/>
      <c r="KTL20" s="100"/>
      <c r="KTM20" s="100"/>
      <c r="KTN20" s="100"/>
      <c r="KTO20" s="100"/>
      <c r="KTP20" s="100"/>
      <c r="KTQ20" s="100"/>
      <c r="KTR20" s="100"/>
      <c r="KTS20" s="100"/>
      <c r="KTT20" s="100"/>
      <c r="KTU20" s="100"/>
      <c r="KTV20" s="100"/>
      <c r="KTW20" s="100"/>
      <c r="KTX20" s="100"/>
      <c r="KTY20" s="100"/>
      <c r="KTZ20" s="100"/>
      <c r="KUA20" s="100"/>
      <c r="KUB20" s="100"/>
      <c r="KUC20" s="100"/>
      <c r="KUD20" s="100"/>
      <c r="KUE20" s="100"/>
      <c r="KUF20" s="100"/>
      <c r="KUG20" s="100"/>
      <c r="KUH20" s="100"/>
      <c r="KUI20" s="100"/>
      <c r="KUJ20" s="100"/>
      <c r="KUK20" s="100"/>
      <c r="KUL20" s="100"/>
      <c r="KUM20" s="100"/>
      <c r="KUN20" s="100"/>
      <c r="KUO20" s="100"/>
      <c r="KUP20" s="100"/>
      <c r="KUQ20" s="100"/>
      <c r="KUR20" s="100"/>
      <c r="KUS20" s="100"/>
      <c r="KUT20" s="100"/>
      <c r="KUU20" s="100"/>
      <c r="KUV20" s="100"/>
      <c r="KUW20" s="100"/>
      <c r="KUX20" s="100"/>
      <c r="KUY20" s="100"/>
      <c r="KUZ20" s="100"/>
      <c r="KVA20" s="100"/>
      <c r="KVB20" s="100"/>
      <c r="KVC20" s="100"/>
      <c r="KVD20" s="100"/>
      <c r="KVE20" s="100"/>
      <c r="KVF20" s="100"/>
      <c r="KVG20" s="100"/>
      <c r="KVH20" s="100"/>
      <c r="KVI20" s="100"/>
      <c r="KVJ20" s="100"/>
      <c r="KVK20" s="100"/>
      <c r="KVL20" s="100"/>
      <c r="KVM20" s="100"/>
      <c r="KVN20" s="100"/>
      <c r="KVO20" s="100"/>
      <c r="KVP20" s="100"/>
      <c r="KVQ20" s="100"/>
      <c r="KVR20" s="100"/>
      <c r="KVS20" s="100"/>
      <c r="KVT20" s="100"/>
      <c r="KVU20" s="100"/>
      <c r="KVV20" s="100"/>
      <c r="KVW20" s="100"/>
      <c r="KVX20" s="100"/>
      <c r="KVY20" s="100"/>
      <c r="KVZ20" s="100"/>
      <c r="KWA20" s="100"/>
      <c r="KWB20" s="100"/>
      <c r="KWC20" s="100"/>
      <c r="KWD20" s="100"/>
      <c r="KWE20" s="100"/>
      <c r="KWF20" s="100"/>
      <c r="KWG20" s="100"/>
      <c r="KWH20" s="100"/>
      <c r="KWI20" s="100"/>
      <c r="KWJ20" s="100"/>
      <c r="KWK20" s="100"/>
      <c r="KWL20" s="100"/>
      <c r="KWM20" s="100"/>
      <c r="KWN20" s="100"/>
      <c r="KWO20" s="100"/>
      <c r="KWP20" s="100"/>
      <c r="KWQ20" s="100"/>
      <c r="KWR20" s="100"/>
      <c r="KWS20" s="100"/>
      <c r="KWT20" s="100"/>
      <c r="KWU20" s="100"/>
      <c r="KWV20" s="100"/>
      <c r="KWW20" s="100"/>
      <c r="KWX20" s="100"/>
      <c r="KWY20" s="100"/>
      <c r="KWZ20" s="100"/>
      <c r="KXA20" s="100"/>
      <c r="KXB20" s="100"/>
      <c r="KXC20" s="100"/>
      <c r="KXD20" s="100"/>
      <c r="KXE20" s="100"/>
      <c r="KXF20" s="100"/>
      <c r="KXG20" s="100"/>
      <c r="KXH20" s="100"/>
      <c r="KXI20" s="100"/>
      <c r="KXJ20" s="100"/>
      <c r="KXK20" s="100"/>
      <c r="KXL20" s="100"/>
      <c r="KXM20" s="100"/>
      <c r="KXN20" s="100"/>
      <c r="KXO20" s="100"/>
      <c r="KXP20" s="100"/>
      <c r="KXQ20" s="100"/>
      <c r="KXR20" s="100"/>
      <c r="KXS20" s="100"/>
      <c r="KXT20" s="100"/>
      <c r="KXU20" s="100"/>
      <c r="KXV20" s="100"/>
      <c r="KXW20" s="100"/>
      <c r="KXX20" s="100"/>
      <c r="KXY20" s="100"/>
      <c r="KXZ20" s="100"/>
      <c r="KYA20" s="100"/>
      <c r="KYB20" s="100"/>
      <c r="KYC20" s="100"/>
      <c r="KYD20" s="100"/>
      <c r="KYE20" s="100"/>
      <c r="KYF20" s="100"/>
      <c r="KYG20" s="100"/>
      <c r="KYH20" s="100"/>
      <c r="KYI20" s="100"/>
      <c r="KYJ20" s="100"/>
      <c r="KYK20" s="100"/>
      <c r="KYL20" s="100"/>
      <c r="KYM20" s="100"/>
      <c r="KYN20" s="100"/>
      <c r="KYO20" s="100"/>
      <c r="KYP20" s="100"/>
      <c r="KYQ20" s="100"/>
      <c r="KYR20" s="100"/>
      <c r="KYS20" s="100"/>
      <c r="KYT20" s="100"/>
      <c r="KYU20" s="100"/>
      <c r="KYV20" s="100"/>
      <c r="KYW20" s="100"/>
      <c r="KYX20" s="100"/>
      <c r="KYY20" s="100"/>
      <c r="KYZ20" s="100"/>
      <c r="KZA20" s="100"/>
      <c r="KZB20" s="100"/>
      <c r="KZC20" s="100"/>
      <c r="KZD20" s="100"/>
      <c r="KZE20" s="100"/>
      <c r="KZF20" s="100"/>
      <c r="KZG20" s="100"/>
      <c r="KZH20" s="100"/>
      <c r="KZI20" s="100"/>
      <c r="KZJ20" s="100"/>
      <c r="KZK20" s="100"/>
      <c r="KZL20" s="100"/>
      <c r="KZM20" s="100"/>
      <c r="KZN20" s="100"/>
      <c r="KZO20" s="100"/>
      <c r="KZP20" s="100"/>
      <c r="KZQ20" s="100"/>
      <c r="KZR20" s="100"/>
      <c r="KZS20" s="100"/>
      <c r="KZT20" s="100"/>
      <c r="KZU20" s="100"/>
      <c r="KZV20" s="100"/>
      <c r="KZW20" s="100"/>
      <c r="KZX20" s="100"/>
      <c r="KZY20" s="100"/>
      <c r="KZZ20" s="100"/>
      <c r="LAA20" s="100"/>
      <c r="LAB20" s="100"/>
      <c r="LAC20" s="100"/>
      <c r="LAD20" s="100"/>
      <c r="LAE20" s="100"/>
      <c r="LAF20" s="100"/>
      <c r="LAG20" s="100"/>
      <c r="LAH20" s="100"/>
      <c r="LAI20" s="100"/>
      <c r="LAJ20" s="100"/>
      <c r="LAK20" s="100"/>
      <c r="LAL20" s="100"/>
      <c r="LAM20" s="100"/>
      <c r="LAN20" s="100"/>
      <c r="LAO20" s="100"/>
      <c r="LAP20" s="100"/>
      <c r="LAQ20" s="100"/>
      <c r="LAR20" s="100"/>
      <c r="LAS20" s="100"/>
      <c r="LAT20" s="100"/>
      <c r="LAU20" s="100"/>
      <c r="LAV20" s="100"/>
      <c r="LAW20" s="100"/>
      <c r="LAX20" s="100"/>
      <c r="LAY20" s="100"/>
      <c r="LAZ20" s="100"/>
      <c r="LBA20" s="100"/>
      <c r="LBB20" s="100"/>
      <c r="LBC20" s="100"/>
      <c r="LBD20" s="100"/>
      <c r="LBE20" s="100"/>
      <c r="LBF20" s="100"/>
      <c r="LBG20" s="100"/>
      <c r="LBH20" s="100"/>
      <c r="LBI20" s="100"/>
      <c r="LBJ20" s="100"/>
      <c r="LBK20" s="100"/>
      <c r="LBL20" s="100"/>
      <c r="LBM20" s="100"/>
      <c r="LBN20" s="100"/>
      <c r="LBO20" s="100"/>
      <c r="LBP20" s="100"/>
      <c r="LBQ20" s="100"/>
      <c r="LBR20" s="100"/>
      <c r="LBS20" s="100"/>
      <c r="LBT20" s="100"/>
      <c r="LBU20" s="100"/>
      <c r="LBV20" s="100"/>
      <c r="LBW20" s="100"/>
      <c r="LBX20" s="100"/>
      <c r="LBY20" s="100"/>
      <c r="LBZ20" s="100"/>
      <c r="LCA20" s="100"/>
      <c r="LCB20" s="100"/>
      <c r="LCC20" s="100"/>
      <c r="LCD20" s="100"/>
      <c r="LCE20" s="100"/>
      <c r="LCF20" s="100"/>
      <c r="LCG20" s="100"/>
      <c r="LCH20" s="100"/>
      <c r="LCI20" s="100"/>
      <c r="LCJ20" s="100"/>
      <c r="LCK20" s="100"/>
      <c r="LCL20" s="100"/>
      <c r="LCM20" s="100"/>
      <c r="LCN20" s="100"/>
      <c r="LCO20" s="100"/>
      <c r="LCP20" s="100"/>
      <c r="LCQ20" s="100"/>
      <c r="LCR20" s="100"/>
      <c r="LCS20" s="100"/>
      <c r="LCT20" s="100"/>
      <c r="LCU20" s="100"/>
      <c r="LCV20" s="100"/>
      <c r="LCW20" s="100"/>
      <c r="LCX20" s="100"/>
      <c r="LCY20" s="100"/>
      <c r="LCZ20" s="100"/>
      <c r="LDA20" s="100"/>
      <c r="LDB20" s="100"/>
      <c r="LDC20" s="100"/>
      <c r="LDD20" s="100"/>
      <c r="LDE20" s="100"/>
      <c r="LDF20" s="100"/>
      <c r="LDG20" s="100"/>
      <c r="LDH20" s="100"/>
      <c r="LDI20" s="100"/>
      <c r="LDJ20" s="100"/>
      <c r="LDK20" s="100"/>
      <c r="LDL20" s="100"/>
      <c r="LDM20" s="100"/>
      <c r="LDN20" s="100"/>
      <c r="LDO20" s="100"/>
      <c r="LDP20" s="100"/>
      <c r="LDQ20" s="100"/>
      <c r="LDR20" s="100"/>
      <c r="LDS20" s="100"/>
      <c r="LDT20" s="100"/>
      <c r="LDU20" s="100"/>
      <c r="LDV20" s="100"/>
      <c r="LDW20" s="100"/>
      <c r="LDX20" s="100"/>
      <c r="LDY20" s="100"/>
      <c r="LDZ20" s="100"/>
      <c r="LEA20" s="100"/>
      <c r="LEB20" s="100"/>
      <c r="LEC20" s="100"/>
      <c r="LED20" s="100"/>
      <c r="LEE20" s="100"/>
      <c r="LEF20" s="100"/>
      <c r="LEG20" s="100"/>
      <c r="LEH20" s="100"/>
      <c r="LEI20" s="100"/>
      <c r="LEJ20" s="100"/>
      <c r="LEK20" s="100"/>
      <c r="LEL20" s="100"/>
      <c r="LEM20" s="100"/>
      <c r="LEN20" s="100"/>
      <c r="LEO20" s="100"/>
      <c r="LEP20" s="100"/>
      <c r="LEQ20" s="100"/>
      <c r="LER20" s="100"/>
      <c r="LES20" s="100"/>
      <c r="LET20" s="100"/>
      <c r="LEU20" s="100"/>
      <c r="LEV20" s="100"/>
      <c r="LEW20" s="100"/>
      <c r="LEX20" s="100"/>
      <c r="LEY20" s="100"/>
      <c r="LEZ20" s="100"/>
      <c r="LFA20" s="100"/>
      <c r="LFB20" s="100"/>
      <c r="LFC20" s="100"/>
      <c r="LFD20" s="100"/>
      <c r="LFE20" s="100"/>
      <c r="LFF20" s="100"/>
      <c r="LFG20" s="100"/>
      <c r="LFH20" s="100"/>
      <c r="LFI20" s="100"/>
      <c r="LFJ20" s="100"/>
      <c r="LFK20" s="100"/>
      <c r="LFL20" s="100"/>
      <c r="LFM20" s="100"/>
      <c r="LFN20" s="100"/>
      <c r="LFO20" s="100"/>
      <c r="LFP20" s="100"/>
      <c r="LFQ20" s="100"/>
      <c r="LFR20" s="100"/>
      <c r="LFS20" s="100"/>
      <c r="LFT20" s="100"/>
      <c r="LFU20" s="100"/>
      <c r="LFV20" s="100"/>
      <c r="LFW20" s="100"/>
      <c r="LFX20" s="100"/>
      <c r="LFY20" s="100"/>
      <c r="LFZ20" s="100"/>
      <c r="LGA20" s="100"/>
      <c r="LGB20" s="100"/>
      <c r="LGC20" s="100"/>
      <c r="LGD20" s="100"/>
      <c r="LGE20" s="100"/>
      <c r="LGF20" s="100"/>
      <c r="LGG20" s="100"/>
      <c r="LGH20" s="100"/>
      <c r="LGI20" s="100"/>
      <c r="LGJ20" s="100"/>
      <c r="LGK20" s="100"/>
      <c r="LGL20" s="100"/>
      <c r="LGM20" s="100"/>
      <c r="LGN20" s="100"/>
      <c r="LGO20" s="100"/>
      <c r="LGP20" s="100"/>
      <c r="LGQ20" s="100"/>
      <c r="LGR20" s="100"/>
      <c r="LGS20" s="100"/>
      <c r="LGT20" s="100"/>
      <c r="LGU20" s="100"/>
      <c r="LGV20" s="100"/>
      <c r="LGW20" s="100"/>
      <c r="LGX20" s="100"/>
      <c r="LGY20" s="100"/>
      <c r="LGZ20" s="100"/>
      <c r="LHA20" s="100"/>
      <c r="LHB20" s="100"/>
      <c r="LHC20" s="100"/>
      <c r="LHD20" s="100"/>
      <c r="LHE20" s="100"/>
      <c r="LHF20" s="100"/>
      <c r="LHG20" s="100"/>
      <c r="LHH20" s="100"/>
      <c r="LHI20" s="100"/>
      <c r="LHJ20" s="100"/>
      <c r="LHK20" s="100"/>
      <c r="LHL20" s="100"/>
      <c r="LHM20" s="100"/>
      <c r="LHN20" s="100"/>
      <c r="LHO20" s="100"/>
      <c r="LHP20" s="100"/>
      <c r="LHQ20" s="100"/>
      <c r="LHR20" s="100"/>
      <c r="LHS20" s="100"/>
      <c r="LHT20" s="100"/>
      <c r="LHU20" s="100"/>
      <c r="LHV20" s="100"/>
      <c r="LHW20" s="100"/>
      <c r="LHX20" s="100"/>
      <c r="LHY20" s="100"/>
      <c r="LHZ20" s="100"/>
      <c r="LIA20" s="100"/>
      <c r="LIB20" s="100"/>
      <c r="LIC20" s="100"/>
      <c r="LID20" s="100"/>
      <c r="LIE20" s="100"/>
      <c r="LIF20" s="100"/>
      <c r="LIG20" s="100"/>
      <c r="LIH20" s="100"/>
      <c r="LII20" s="100"/>
      <c r="LIJ20" s="100"/>
      <c r="LIK20" s="100"/>
      <c r="LIL20" s="100"/>
      <c r="LIM20" s="100"/>
      <c r="LIN20" s="100"/>
      <c r="LIO20" s="100"/>
      <c r="LIP20" s="100"/>
      <c r="LIQ20" s="100"/>
      <c r="LIR20" s="100"/>
      <c r="LIS20" s="100"/>
      <c r="LIT20" s="100"/>
      <c r="LIU20" s="100"/>
      <c r="LIV20" s="100"/>
      <c r="LIW20" s="100"/>
      <c r="LIX20" s="100"/>
      <c r="LIY20" s="100"/>
      <c r="LIZ20" s="100"/>
      <c r="LJA20" s="100"/>
      <c r="LJB20" s="100"/>
      <c r="LJC20" s="100"/>
      <c r="LJD20" s="100"/>
      <c r="LJE20" s="100"/>
      <c r="LJF20" s="100"/>
      <c r="LJG20" s="100"/>
      <c r="LJH20" s="100"/>
      <c r="LJI20" s="100"/>
      <c r="LJJ20" s="100"/>
      <c r="LJK20" s="100"/>
      <c r="LJL20" s="100"/>
      <c r="LJM20" s="100"/>
      <c r="LJN20" s="100"/>
      <c r="LJO20" s="100"/>
      <c r="LJP20" s="100"/>
      <c r="LJQ20" s="100"/>
      <c r="LJR20" s="100"/>
      <c r="LJS20" s="100"/>
      <c r="LJT20" s="100"/>
      <c r="LJU20" s="100"/>
      <c r="LJV20" s="100"/>
      <c r="LJW20" s="100"/>
      <c r="LJX20" s="100"/>
      <c r="LJY20" s="100"/>
      <c r="LJZ20" s="100"/>
      <c r="LKA20" s="100"/>
      <c r="LKB20" s="100"/>
      <c r="LKC20" s="100"/>
      <c r="LKD20" s="100"/>
      <c r="LKE20" s="100"/>
      <c r="LKF20" s="100"/>
      <c r="LKG20" s="100"/>
      <c r="LKH20" s="100"/>
      <c r="LKI20" s="100"/>
      <c r="LKJ20" s="100"/>
      <c r="LKK20" s="100"/>
      <c r="LKL20" s="100"/>
      <c r="LKM20" s="100"/>
      <c r="LKN20" s="100"/>
      <c r="LKO20" s="100"/>
      <c r="LKP20" s="100"/>
      <c r="LKQ20" s="100"/>
      <c r="LKR20" s="100"/>
      <c r="LKS20" s="100"/>
      <c r="LKT20" s="100"/>
      <c r="LKU20" s="100"/>
      <c r="LKV20" s="100"/>
      <c r="LKW20" s="100"/>
      <c r="LKX20" s="100"/>
      <c r="LKY20" s="100"/>
      <c r="LKZ20" s="100"/>
      <c r="LLA20" s="100"/>
      <c r="LLB20" s="100"/>
      <c r="LLC20" s="100"/>
      <c r="LLD20" s="100"/>
      <c r="LLE20" s="100"/>
      <c r="LLF20" s="100"/>
      <c r="LLG20" s="100"/>
      <c r="LLH20" s="100"/>
      <c r="LLI20" s="100"/>
      <c r="LLJ20" s="100"/>
      <c r="LLK20" s="100"/>
      <c r="LLL20" s="100"/>
      <c r="LLM20" s="100"/>
      <c r="LLN20" s="100"/>
      <c r="LLO20" s="100"/>
      <c r="LLP20" s="100"/>
      <c r="LLQ20" s="100"/>
      <c r="LLR20" s="100"/>
      <c r="LLS20" s="100"/>
      <c r="LLT20" s="100"/>
      <c r="LLU20" s="100"/>
      <c r="LLV20" s="100"/>
      <c r="LLW20" s="100"/>
      <c r="LLX20" s="100"/>
      <c r="LLY20" s="100"/>
      <c r="LLZ20" s="100"/>
      <c r="LMA20" s="100"/>
      <c r="LMB20" s="100"/>
      <c r="LMC20" s="100"/>
      <c r="LMD20" s="100"/>
      <c r="LME20" s="100"/>
      <c r="LMF20" s="100"/>
      <c r="LMG20" s="100"/>
      <c r="LMH20" s="100"/>
      <c r="LMI20" s="100"/>
      <c r="LMJ20" s="100"/>
      <c r="LMK20" s="100"/>
      <c r="LML20" s="100"/>
      <c r="LMM20" s="100"/>
      <c r="LMN20" s="100"/>
      <c r="LMO20" s="100"/>
      <c r="LMP20" s="100"/>
      <c r="LMQ20" s="100"/>
      <c r="LMR20" s="100"/>
      <c r="LMS20" s="100"/>
      <c r="LMT20" s="100"/>
      <c r="LMU20" s="100"/>
      <c r="LMV20" s="100"/>
      <c r="LMW20" s="100"/>
      <c r="LMX20" s="100"/>
      <c r="LMY20" s="100"/>
      <c r="LMZ20" s="100"/>
      <c r="LNA20" s="100"/>
      <c r="LNB20" s="100"/>
      <c r="LNC20" s="100"/>
      <c r="LND20" s="100"/>
      <c r="LNE20" s="100"/>
      <c r="LNF20" s="100"/>
      <c r="LNG20" s="100"/>
      <c r="LNH20" s="100"/>
      <c r="LNI20" s="100"/>
      <c r="LNJ20" s="100"/>
      <c r="LNK20" s="100"/>
      <c r="LNL20" s="100"/>
      <c r="LNM20" s="100"/>
      <c r="LNN20" s="100"/>
      <c r="LNO20" s="100"/>
      <c r="LNP20" s="100"/>
      <c r="LNQ20" s="100"/>
      <c r="LNR20" s="100"/>
      <c r="LNS20" s="100"/>
      <c r="LNT20" s="100"/>
      <c r="LNU20" s="100"/>
      <c r="LNV20" s="100"/>
      <c r="LNW20" s="100"/>
      <c r="LNX20" s="100"/>
      <c r="LNY20" s="100"/>
      <c r="LNZ20" s="100"/>
      <c r="LOA20" s="100"/>
      <c r="LOB20" s="100"/>
      <c r="LOC20" s="100"/>
      <c r="LOD20" s="100"/>
      <c r="LOE20" s="100"/>
      <c r="LOF20" s="100"/>
      <c r="LOG20" s="100"/>
      <c r="LOH20" s="100"/>
      <c r="LOI20" s="100"/>
      <c r="LOJ20" s="100"/>
      <c r="LOK20" s="100"/>
      <c r="LOL20" s="100"/>
      <c r="LOM20" s="100"/>
      <c r="LON20" s="100"/>
      <c r="LOO20" s="100"/>
      <c r="LOP20" s="100"/>
      <c r="LOQ20" s="100"/>
      <c r="LOR20" s="100"/>
      <c r="LOS20" s="100"/>
      <c r="LOT20" s="100"/>
      <c r="LOU20" s="100"/>
      <c r="LOV20" s="100"/>
      <c r="LOW20" s="100"/>
      <c r="LOX20" s="100"/>
      <c r="LOY20" s="100"/>
      <c r="LOZ20" s="100"/>
      <c r="LPA20" s="100"/>
      <c r="LPB20" s="100"/>
      <c r="LPC20" s="100"/>
      <c r="LPD20" s="100"/>
      <c r="LPE20" s="100"/>
      <c r="LPF20" s="100"/>
      <c r="LPG20" s="100"/>
      <c r="LPH20" s="100"/>
      <c r="LPI20" s="100"/>
      <c r="LPJ20" s="100"/>
      <c r="LPK20" s="100"/>
      <c r="LPL20" s="100"/>
      <c r="LPM20" s="100"/>
      <c r="LPN20" s="100"/>
      <c r="LPO20" s="100"/>
      <c r="LPP20" s="100"/>
      <c r="LPQ20" s="100"/>
      <c r="LPR20" s="100"/>
      <c r="LPS20" s="100"/>
      <c r="LPT20" s="100"/>
      <c r="LPU20" s="100"/>
      <c r="LPV20" s="100"/>
      <c r="LPW20" s="100"/>
      <c r="LPX20" s="100"/>
      <c r="LPY20" s="100"/>
      <c r="LPZ20" s="100"/>
      <c r="LQA20" s="100"/>
      <c r="LQB20" s="100"/>
      <c r="LQC20" s="100"/>
      <c r="LQD20" s="100"/>
      <c r="LQE20" s="100"/>
      <c r="LQF20" s="100"/>
      <c r="LQG20" s="100"/>
      <c r="LQH20" s="100"/>
      <c r="LQI20" s="100"/>
      <c r="LQJ20" s="100"/>
      <c r="LQK20" s="100"/>
      <c r="LQL20" s="100"/>
      <c r="LQM20" s="100"/>
      <c r="LQN20" s="100"/>
      <c r="LQO20" s="100"/>
      <c r="LQP20" s="100"/>
      <c r="LQQ20" s="100"/>
      <c r="LQR20" s="100"/>
      <c r="LQS20" s="100"/>
      <c r="LQT20" s="100"/>
      <c r="LQU20" s="100"/>
      <c r="LQV20" s="100"/>
      <c r="LQW20" s="100"/>
      <c r="LQX20" s="100"/>
      <c r="LQY20" s="100"/>
      <c r="LQZ20" s="100"/>
      <c r="LRA20" s="100"/>
      <c r="LRB20" s="100"/>
      <c r="LRC20" s="100"/>
      <c r="LRD20" s="100"/>
      <c r="LRE20" s="100"/>
      <c r="LRF20" s="100"/>
      <c r="LRG20" s="100"/>
      <c r="LRH20" s="100"/>
      <c r="LRI20" s="100"/>
      <c r="LRJ20" s="100"/>
      <c r="LRK20" s="100"/>
      <c r="LRL20" s="100"/>
      <c r="LRM20" s="100"/>
      <c r="LRN20" s="100"/>
      <c r="LRO20" s="100"/>
      <c r="LRP20" s="100"/>
      <c r="LRQ20" s="100"/>
      <c r="LRR20" s="100"/>
      <c r="LRS20" s="100"/>
      <c r="LRT20" s="100"/>
      <c r="LRU20" s="100"/>
      <c r="LRV20" s="100"/>
      <c r="LRW20" s="100"/>
      <c r="LRX20" s="100"/>
      <c r="LRY20" s="100"/>
      <c r="LRZ20" s="100"/>
      <c r="LSA20" s="100"/>
      <c r="LSB20" s="100"/>
      <c r="LSC20" s="100"/>
      <c r="LSD20" s="100"/>
      <c r="LSE20" s="100"/>
      <c r="LSF20" s="100"/>
      <c r="LSG20" s="100"/>
      <c r="LSH20" s="100"/>
      <c r="LSI20" s="100"/>
      <c r="LSJ20" s="100"/>
      <c r="LSK20" s="100"/>
      <c r="LSL20" s="100"/>
      <c r="LSM20" s="100"/>
      <c r="LSN20" s="100"/>
      <c r="LSO20" s="100"/>
      <c r="LSP20" s="100"/>
      <c r="LSQ20" s="100"/>
      <c r="LSR20" s="100"/>
      <c r="LSS20" s="100"/>
      <c r="LST20" s="100"/>
      <c r="LSU20" s="100"/>
      <c r="LSV20" s="100"/>
      <c r="LSW20" s="100"/>
      <c r="LSX20" s="100"/>
      <c r="LSY20" s="100"/>
      <c r="LSZ20" s="100"/>
      <c r="LTA20" s="100"/>
      <c r="LTB20" s="100"/>
      <c r="LTC20" s="100"/>
      <c r="LTD20" s="100"/>
      <c r="LTE20" s="100"/>
      <c r="LTF20" s="100"/>
      <c r="LTG20" s="100"/>
      <c r="LTH20" s="100"/>
      <c r="LTI20" s="100"/>
      <c r="LTJ20" s="100"/>
      <c r="LTK20" s="100"/>
      <c r="LTL20" s="100"/>
      <c r="LTM20" s="100"/>
      <c r="LTN20" s="100"/>
      <c r="LTO20" s="100"/>
      <c r="LTP20" s="100"/>
      <c r="LTQ20" s="100"/>
      <c r="LTR20" s="100"/>
      <c r="LTS20" s="100"/>
      <c r="LTT20" s="100"/>
      <c r="LTU20" s="100"/>
      <c r="LTV20" s="100"/>
      <c r="LTW20" s="100"/>
      <c r="LTX20" s="100"/>
      <c r="LTY20" s="100"/>
      <c r="LTZ20" s="100"/>
      <c r="LUA20" s="100"/>
      <c r="LUB20" s="100"/>
      <c r="LUC20" s="100"/>
      <c r="LUD20" s="100"/>
      <c r="LUE20" s="100"/>
      <c r="LUF20" s="100"/>
      <c r="LUG20" s="100"/>
      <c r="LUH20" s="100"/>
      <c r="LUI20" s="100"/>
      <c r="LUJ20" s="100"/>
      <c r="LUK20" s="100"/>
      <c r="LUL20" s="100"/>
      <c r="LUM20" s="100"/>
      <c r="LUN20" s="100"/>
      <c r="LUO20" s="100"/>
      <c r="LUP20" s="100"/>
      <c r="LUQ20" s="100"/>
      <c r="LUR20" s="100"/>
      <c r="LUS20" s="100"/>
      <c r="LUT20" s="100"/>
      <c r="LUU20" s="100"/>
      <c r="LUV20" s="100"/>
      <c r="LUW20" s="100"/>
      <c r="LUX20" s="100"/>
      <c r="LUY20" s="100"/>
      <c r="LUZ20" s="100"/>
      <c r="LVA20" s="100"/>
      <c r="LVB20" s="100"/>
      <c r="LVC20" s="100"/>
      <c r="LVD20" s="100"/>
      <c r="LVE20" s="100"/>
      <c r="LVF20" s="100"/>
      <c r="LVG20" s="100"/>
      <c r="LVH20" s="100"/>
      <c r="LVI20" s="100"/>
      <c r="LVJ20" s="100"/>
      <c r="LVK20" s="100"/>
      <c r="LVL20" s="100"/>
      <c r="LVM20" s="100"/>
      <c r="LVN20" s="100"/>
      <c r="LVO20" s="100"/>
      <c r="LVP20" s="100"/>
      <c r="LVQ20" s="100"/>
      <c r="LVR20" s="100"/>
      <c r="LVS20" s="100"/>
      <c r="LVT20" s="100"/>
      <c r="LVU20" s="100"/>
      <c r="LVV20" s="100"/>
      <c r="LVW20" s="100"/>
      <c r="LVX20" s="100"/>
      <c r="LVY20" s="100"/>
      <c r="LVZ20" s="100"/>
      <c r="LWA20" s="100"/>
      <c r="LWB20" s="100"/>
      <c r="LWC20" s="100"/>
      <c r="LWD20" s="100"/>
      <c r="LWE20" s="100"/>
      <c r="LWF20" s="100"/>
      <c r="LWG20" s="100"/>
      <c r="LWH20" s="100"/>
      <c r="LWI20" s="100"/>
      <c r="LWJ20" s="100"/>
      <c r="LWK20" s="100"/>
      <c r="LWL20" s="100"/>
      <c r="LWM20" s="100"/>
      <c r="LWN20" s="100"/>
      <c r="LWO20" s="100"/>
      <c r="LWP20" s="100"/>
      <c r="LWQ20" s="100"/>
      <c r="LWR20" s="100"/>
      <c r="LWS20" s="100"/>
      <c r="LWT20" s="100"/>
      <c r="LWU20" s="100"/>
      <c r="LWV20" s="100"/>
      <c r="LWW20" s="100"/>
      <c r="LWX20" s="100"/>
      <c r="LWY20" s="100"/>
      <c r="LWZ20" s="100"/>
      <c r="LXA20" s="100"/>
      <c r="LXB20" s="100"/>
      <c r="LXC20" s="100"/>
      <c r="LXD20" s="100"/>
      <c r="LXE20" s="100"/>
      <c r="LXF20" s="100"/>
      <c r="LXG20" s="100"/>
      <c r="LXH20" s="100"/>
      <c r="LXI20" s="100"/>
      <c r="LXJ20" s="100"/>
      <c r="LXK20" s="100"/>
      <c r="LXL20" s="100"/>
      <c r="LXM20" s="100"/>
      <c r="LXN20" s="100"/>
      <c r="LXO20" s="100"/>
      <c r="LXP20" s="100"/>
      <c r="LXQ20" s="100"/>
      <c r="LXR20" s="100"/>
      <c r="LXS20" s="100"/>
      <c r="LXT20" s="100"/>
      <c r="LXU20" s="100"/>
      <c r="LXV20" s="100"/>
      <c r="LXW20" s="100"/>
      <c r="LXX20" s="100"/>
      <c r="LXY20" s="100"/>
      <c r="LXZ20" s="100"/>
      <c r="LYA20" s="100"/>
      <c r="LYB20" s="100"/>
      <c r="LYC20" s="100"/>
      <c r="LYD20" s="100"/>
      <c r="LYE20" s="100"/>
      <c r="LYF20" s="100"/>
      <c r="LYG20" s="100"/>
      <c r="LYH20" s="100"/>
      <c r="LYI20" s="100"/>
      <c r="LYJ20" s="100"/>
      <c r="LYK20" s="100"/>
      <c r="LYL20" s="100"/>
      <c r="LYM20" s="100"/>
      <c r="LYN20" s="100"/>
      <c r="LYO20" s="100"/>
      <c r="LYP20" s="100"/>
      <c r="LYQ20" s="100"/>
      <c r="LYR20" s="100"/>
      <c r="LYS20" s="100"/>
      <c r="LYT20" s="100"/>
      <c r="LYU20" s="100"/>
      <c r="LYV20" s="100"/>
      <c r="LYW20" s="100"/>
      <c r="LYX20" s="100"/>
      <c r="LYY20" s="100"/>
      <c r="LYZ20" s="100"/>
      <c r="LZA20" s="100"/>
      <c r="LZB20" s="100"/>
      <c r="LZC20" s="100"/>
      <c r="LZD20" s="100"/>
      <c r="LZE20" s="100"/>
      <c r="LZF20" s="100"/>
      <c r="LZG20" s="100"/>
      <c r="LZH20" s="100"/>
      <c r="LZI20" s="100"/>
      <c r="LZJ20" s="100"/>
      <c r="LZK20" s="100"/>
      <c r="LZL20" s="100"/>
      <c r="LZM20" s="100"/>
      <c r="LZN20" s="100"/>
      <c r="LZO20" s="100"/>
      <c r="LZP20" s="100"/>
      <c r="LZQ20" s="100"/>
      <c r="LZR20" s="100"/>
      <c r="LZS20" s="100"/>
      <c r="LZT20" s="100"/>
      <c r="LZU20" s="100"/>
      <c r="LZV20" s="100"/>
      <c r="LZW20" s="100"/>
      <c r="LZX20" s="100"/>
      <c r="LZY20" s="100"/>
      <c r="LZZ20" s="100"/>
      <c r="MAA20" s="100"/>
      <c r="MAB20" s="100"/>
      <c r="MAC20" s="100"/>
      <c r="MAD20" s="100"/>
      <c r="MAE20" s="100"/>
      <c r="MAF20" s="100"/>
      <c r="MAG20" s="100"/>
      <c r="MAH20" s="100"/>
      <c r="MAI20" s="100"/>
      <c r="MAJ20" s="100"/>
      <c r="MAK20" s="100"/>
      <c r="MAL20" s="100"/>
      <c r="MAM20" s="100"/>
      <c r="MAN20" s="100"/>
      <c r="MAO20" s="100"/>
      <c r="MAP20" s="100"/>
      <c r="MAQ20" s="100"/>
      <c r="MAR20" s="100"/>
      <c r="MAS20" s="100"/>
      <c r="MAT20" s="100"/>
      <c r="MAU20" s="100"/>
      <c r="MAV20" s="100"/>
      <c r="MAW20" s="100"/>
      <c r="MAX20" s="100"/>
      <c r="MAY20" s="100"/>
      <c r="MAZ20" s="100"/>
      <c r="MBA20" s="100"/>
      <c r="MBB20" s="100"/>
      <c r="MBC20" s="100"/>
      <c r="MBD20" s="100"/>
      <c r="MBE20" s="100"/>
      <c r="MBF20" s="100"/>
      <c r="MBG20" s="100"/>
      <c r="MBH20" s="100"/>
      <c r="MBI20" s="100"/>
      <c r="MBJ20" s="100"/>
      <c r="MBK20" s="100"/>
      <c r="MBL20" s="100"/>
      <c r="MBM20" s="100"/>
      <c r="MBN20" s="100"/>
      <c r="MBO20" s="100"/>
      <c r="MBP20" s="100"/>
      <c r="MBQ20" s="100"/>
      <c r="MBR20" s="100"/>
      <c r="MBS20" s="100"/>
      <c r="MBT20" s="100"/>
      <c r="MBU20" s="100"/>
      <c r="MBV20" s="100"/>
      <c r="MBW20" s="100"/>
      <c r="MBX20" s="100"/>
      <c r="MBY20" s="100"/>
      <c r="MBZ20" s="100"/>
      <c r="MCA20" s="100"/>
      <c r="MCB20" s="100"/>
      <c r="MCC20" s="100"/>
      <c r="MCD20" s="100"/>
      <c r="MCE20" s="100"/>
      <c r="MCF20" s="100"/>
      <c r="MCG20" s="100"/>
      <c r="MCH20" s="100"/>
      <c r="MCI20" s="100"/>
      <c r="MCJ20" s="100"/>
      <c r="MCK20" s="100"/>
      <c r="MCL20" s="100"/>
      <c r="MCM20" s="100"/>
      <c r="MCN20" s="100"/>
      <c r="MCO20" s="100"/>
      <c r="MCP20" s="100"/>
      <c r="MCQ20" s="100"/>
      <c r="MCR20" s="100"/>
      <c r="MCS20" s="100"/>
      <c r="MCT20" s="100"/>
      <c r="MCU20" s="100"/>
      <c r="MCV20" s="100"/>
      <c r="MCW20" s="100"/>
      <c r="MCX20" s="100"/>
      <c r="MCY20" s="100"/>
      <c r="MCZ20" s="100"/>
      <c r="MDA20" s="100"/>
      <c r="MDB20" s="100"/>
      <c r="MDC20" s="100"/>
      <c r="MDD20" s="100"/>
      <c r="MDE20" s="100"/>
      <c r="MDF20" s="100"/>
      <c r="MDG20" s="100"/>
      <c r="MDH20" s="100"/>
      <c r="MDI20" s="100"/>
      <c r="MDJ20" s="100"/>
      <c r="MDK20" s="100"/>
      <c r="MDL20" s="100"/>
      <c r="MDM20" s="100"/>
      <c r="MDN20" s="100"/>
      <c r="MDO20" s="100"/>
      <c r="MDP20" s="100"/>
      <c r="MDQ20" s="100"/>
      <c r="MDR20" s="100"/>
      <c r="MDS20" s="100"/>
      <c r="MDT20" s="100"/>
      <c r="MDU20" s="100"/>
      <c r="MDV20" s="100"/>
      <c r="MDW20" s="100"/>
      <c r="MDX20" s="100"/>
      <c r="MDY20" s="100"/>
      <c r="MDZ20" s="100"/>
      <c r="MEA20" s="100"/>
      <c r="MEB20" s="100"/>
      <c r="MEC20" s="100"/>
      <c r="MED20" s="100"/>
      <c r="MEE20" s="100"/>
      <c r="MEF20" s="100"/>
      <c r="MEG20" s="100"/>
      <c r="MEH20" s="100"/>
      <c r="MEI20" s="100"/>
      <c r="MEJ20" s="100"/>
      <c r="MEK20" s="100"/>
      <c r="MEL20" s="100"/>
      <c r="MEM20" s="100"/>
      <c r="MEN20" s="100"/>
      <c r="MEO20" s="100"/>
      <c r="MEP20" s="100"/>
      <c r="MEQ20" s="100"/>
      <c r="MER20" s="100"/>
      <c r="MES20" s="100"/>
      <c r="MET20" s="100"/>
      <c r="MEU20" s="100"/>
      <c r="MEV20" s="100"/>
      <c r="MEW20" s="100"/>
      <c r="MEX20" s="100"/>
      <c r="MEY20" s="100"/>
      <c r="MEZ20" s="100"/>
      <c r="MFA20" s="100"/>
      <c r="MFB20" s="100"/>
      <c r="MFC20" s="100"/>
      <c r="MFD20" s="100"/>
      <c r="MFE20" s="100"/>
      <c r="MFF20" s="100"/>
      <c r="MFG20" s="100"/>
      <c r="MFH20" s="100"/>
      <c r="MFI20" s="100"/>
      <c r="MFJ20" s="100"/>
      <c r="MFK20" s="100"/>
      <c r="MFL20" s="100"/>
      <c r="MFM20" s="100"/>
      <c r="MFN20" s="100"/>
      <c r="MFO20" s="100"/>
      <c r="MFP20" s="100"/>
      <c r="MFQ20" s="100"/>
      <c r="MFR20" s="100"/>
      <c r="MFS20" s="100"/>
      <c r="MFT20" s="100"/>
      <c r="MFU20" s="100"/>
      <c r="MFV20" s="100"/>
      <c r="MFW20" s="100"/>
      <c r="MFX20" s="100"/>
      <c r="MFY20" s="100"/>
      <c r="MFZ20" s="100"/>
      <c r="MGA20" s="100"/>
      <c r="MGB20" s="100"/>
      <c r="MGC20" s="100"/>
      <c r="MGD20" s="100"/>
      <c r="MGE20" s="100"/>
      <c r="MGF20" s="100"/>
      <c r="MGG20" s="100"/>
      <c r="MGH20" s="100"/>
      <c r="MGI20" s="100"/>
      <c r="MGJ20" s="100"/>
      <c r="MGK20" s="100"/>
      <c r="MGL20" s="100"/>
      <c r="MGM20" s="100"/>
      <c r="MGN20" s="100"/>
      <c r="MGO20" s="100"/>
      <c r="MGP20" s="100"/>
      <c r="MGQ20" s="100"/>
      <c r="MGR20" s="100"/>
      <c r="MGS20" s="100"/>
      <c r="MGT20" s="100"/>
      <c r="MGU20" s="100"/>
      <c r="MGV20" s="100"/>
      <c r="MGW20" s="100"/>
      <c r="MGX20" s="100"/>
      <c r="MGY20" s="100"/>
      <c r="MGZ20" s="100"/>
      <c r="MHA20" s="100"/>
      <c r="MHB20" s="100"/>
      <c r="MHC20" s="100"/>
      <c r="MHD20" s="100"/>
      <c r="MHE20" s="100"/>
      <c r="MHF20" s="100"/>
      <c r="MHG20" s="100"/>
      <c r="MHH20" s="100"/>
      <c r="MHI20" s="100"/>
      <c r="MHJ20" s="100"/>
      <c r="MHK20" s="100"/>
      <c r="MHL20" s="100"/>
      <c r="MHM20" s="100"/>
      <c r="MHN20" s="100"/>
      <c r="MHO20" s="100"/>
      <c r="MHP20" s="100"/>
      <c r="MHQ20" s="100"/>
      <c r="MHR20" s="100"/>
      <c r="MHS20" s="100"/>
      <c r="MHT20" s="100"/>
      <c r="MHU20" s="100"/>
      <c r="MHV20" s="100"/>
      <c r="MHW20" s="100"/>
      <c r="MHX20" s="100"/>
      <c r="MHY20" s="100"/>
      <c r="MHZ20" s="100"/>
      <c r="MIA20" s="100"/>
      <c r="MIB20" s="100"/>
      <c r="MIC20" s="100"/>
      <c r="MID20" s="100"/>
      <c r="MIE20" s="100"/>
      <c r="MIF20" s="100"/>
      <c r="MIG20" s="100"/>
      <c r="MIH20" s="100"/>
      <c r="MII20" s="100"/>
      <c r="MIJ20" s="100"/>
      <c r="MIK20" s="100"/>
      <c r="MIL20" s="100"/>
      <c r="MIM20" s="100"/>
      <c r="MIN20" s="100"/>
      <c r="MIO20" s="100"/>
      <c r="MIP20" s="100"/>
      <c r="MIQ20" s="100"/>
      <c r="MIR20" s="100"/>
      <c r="MIS20" s="100"/>
      <c r="MIT20" s="100"/>
      <c r="MIU20" s="100"/>
      <c r="MIV20" s="100"/>
      <c r="MIW20" s="100"/>
      <c r="MIX20" s="100"/>
      <c r="MIY20" s="100"/>
      <c r="MIZ20" s="100"/>
      <c r="MJA20" s="100"/>
      <c r="MJB20" s="100"/>
      <c r="MJC20" s="100"/>
      <c r="MJD20" s="100"/>
      <c r="MJE20" s="100"/>
      <c r="MJF20" s="100"/>
      <c r="MJG20" s="100"/>
      <c r="MJH20" s="100"/>
      <c r="MJI20" s="100"/>
      <c r="MJJ20" s="100"/>
      <c r="MJK20" s="100"/>
      <c r="MJL20" s="100"/>
      <c r="MJM20" s="100"/>
      <c r="MJN20" s="100"/>
      <c r="MJO20" s="100"/>
      <c r="MJP20" s="100"/>
      <c r="MJQ20" s="100"/>
      <c r="MJR20" s="100"/>
      <c r="MJS20" s="100"/>
      <c r="MJT20" s="100"/>
      <c r="MJU20" s="100"/>
      <c r="MJV20" s="100"/>
      <c r="MJW20" s="100"/>
      <c r="MJX20" s="100"/>
      <c r="MJY20" s="100"/>
      <c r="MJZ20" s="100"/>
      <c r="MKA20" s="100"/>
      <c r="MKB20" s="100"/>
      <c r="MKC20" s="100"/>
      <c r="MKD20" s="100"/>
      <c r="MKE20" s="100"/>
      <c r="MKF20" s="100"/>
      <c r="MKG20" s="100"/>
      <c r="MKH20" s="100"/>
      <c r="MKI20" s="100"/>
      <c r="MKJ20" s="100"/>
      <c r="MKK20" s="100"/>
      <c r="MKL20" s="100"/>
      <c r="MKM20" s="100"/>
      <c r="MKN20" s="100"/>
      <c r="MKO20" s="100"/>
      <c r="MKP20" s="100"/>
      <c r="MKQ20" s="100"/>
      <c r="MKR20" s="100"/>
      <c r="MKS20" s="100"/>
      <c r="MKT20" s="100"/>
      <c r="MKU20" s="100"/>
      <c r="MKV20" s="100"/>
      <c r="MKW20" s="100"/>
      <c r="MKX20" s="100"/>
      <c r="MKY20" s="100"/>
      <c r="MKZ20" s="100"/>
      <c r="MLA20" s="100"/>
      <c r="MLB20" s="100"/>
      <c r="MLC20" s="100"/>
      <c r="MLD20" s="100"/>
      <c r="MLE20" s="100"/>
      <c r="MLF20" s="100"/>
      <c r="MLG20" s="100"/>
      <c r="MLH20" s="100"/>
      <c r="MLI20" s="100"/>
      <c r="MLJ20" s="100"/>
      <c r="MLK20" s="100"/>
      <c r="MLL20" s="100"/>
      <c r="MLM20" s="100"/>
      <c r="MLN20" s="100"/>
      <c r="MLO20" s="100"/>
      <c r="MLP20" s="100"/>
      <c r="MLQ20" s="100"/>
      <c r="MLR20" s="100"/>
      <c r="MLS20" s="100"/>
      <c r="MLT20" s="100"/>
      <c r="MLU20" s="100"/>
      <c r="MLV20" s="100"/>
      <c r="MLW20" s="100"/>
      <c r="MLX20" s="100"/>
      <c r="MLY20" s="100"/>
      <c r="MLZ20" s="100"/>
      <c r="MMA20" s="100"/>
      <c r="MMB20" s="100"/>
      <c r="MMC20" s="100"/>
      <c r="MMD20" s="100"/>
      <c r="MME20" s="100"/>
      <c r="MMF20" s="100"/>
      <c r="MMG20" s="100"/>
      <c r="MMH20" s="100"/>
      <c r="MMI20" s="100"/>
      <c r="MMJ20" s="100"/>
      <c r="MMK20" s="100"/>
      <c r="MML20" s="100"/>
      <c r="MMM20" s="100"/>
      <c r="MMN20" s="100"/>
      <c r="MMO20" s="100"/>
      <c r="MMP20" s="100"/>
      <c r="MMQ20" s="100"/>
      <c r="MMR20" s="100"/>
      <c r="MMS20" s="100"/>
      <c r="MMT20" s="100"/>
      <c r="MMU20" s="100"/>
      <c r="MMV20" s="100"/>
      <c r="MMW20" s="100"/>
      <c r="MMX20" s="100"/>
      <c r="MMY20" s="100"/>
      <c r="MMZ20" s="100"/>
      <c r="MNA20" s="100"/>
      <c r="MNB20" s="100"/>
      <c r="MNC20" s="100"/>
      <c r="MND20" s="100"/>
      <c r="MNE20" s="100"/>
      <c r="MNF20" s="100"/>
      <c r="MNG20" s="100"/>
      <c r="MNH20" s="100"/>
      <c r="MNI20" s="100"/>
      <c r="MNJ20" s="100"/>
      <c r="MNK20" s="100"/>
      <c r="MNL20" s="100"/>
      <c r="MNM20" s="100"/>
      <c r="MNN20" s="100"/>
      <c r="MNO20" s="100"/>
      <c r="MNP20" s="100"/>
      <c r="MNQ20" s="100"/>
      <c r="MNR20" s="100"/>
      <c r="MNS20" s="100"/>
      <c r="MNT20" s="100"/>
      <c r="MNU20" s="100"/>
      <c r="MNV20" s="100"/>
      <c r="MNW20" s="100"/>
      <c r="MNX20" s="100"/>
      <c r="MNY20" s="100"/>
      <c r="MNZ20" s="100"/>
      <c r="MOA20" s="100"/>
      <c r="MOB20" s="100"/>
      <c r="MOC20" s="100"/>
      <c r="MOD20" s="100"/>
      <c r="MOE20" s="100"/>
      <c r="MOF20" s="100"/>
      <c r="MOG20" s="100"/>
      <c r="MOH20" s="100"/>
      <c r="MOI20" s="100"/>
      <c r="MOJ20" s="100"/>
      <c r="MOK20" s="100"/>
      <c r="MOL20" s="100"/>
      <c r="MOM20" s="100"/>
      <c r="MON20" s="100"/>
      <c r="MOO20" s="100"/>
      <c r="MOP20" s="100"/>
      <c r="MOQ20" s="100"/>
      <c r="MOR20" s="100"/>
      <c r="MOS20" s="100"/>
      <c r="MOT20" s="100"/>
      <c r="MOU20" s="100"/>
      <c r="MOV20" s="100"/>
      <c r="MOW20" s="100"/>
      <c r="MOX20" s="100"/>
      <c r="MOY20" s="100"/>
      <c r="MOZ20" s="100"/>
      <c r="MPA20" s="100"/>
      <c r="MPB20" s="100"/>
      <c r="MPC20" s="100"/>
      <c r="MPD20" s="100"/>
      <c r="MPE20" s="100"/>
      <c r="MPF20" s="100"/>
      <c r="MPG20" s="100"/>
      <c r="MPH20" s="100"/>
      <c r="MPI20" s="100"/>
      <c r="MPJ20" s="100"/>
      <c r="MPK20" s="100"/>
      <c r="MPL20" s="100"/>
      <c r="MPM20" s="100"/>
      <c r="MPN20" s="100"/>
      <c r="MPO20" s="100"/>
      <c r="MPP20" s="100"/>
      <c r="MPQ20" s="100"/>
      <c r="MPR20" s="100"/>
      <c r="MPS20" s="100"/>
      <c r="MPT20" s="100"/>
      <c r="MPU20" s="100"/>
      <c r="MPV20" s="100"/>
      <c r="MPW20" s="100"/>
      <c r="MPX20" s="100"/>
      <c r="MPY20" s="100"/>
      <c r="MPZ20" s="100"/>
      <c r="MQA20" s="100"/>
      <c r="MQB20" s="100"/>
      <c r="MQC20" s="100"/>
      <c r="MQD20" s="100"/>
      <c r="MQE20" s="100"/>
      <c r="MQF20" s="100"/>
      <c r="MQG20" s="100"/>
      <c r="MQH20" s="100"/>
      <c r="MQI20" s="100"/>
      <c r="MQJ20" s="100"/>
      <c r="MQK20" s="100"/>
      <c r="MQL20" s="100"/>
      <c r="MQM20" s="100"/>
      <c r="MQN20" s="100"/>
      <c r="MQO20" s="100"/>
      <c r="MQP20" s="100"/>
      <c r="MQQ20" s="100"/>
      <c r="MQR20" s="100"/>
      <c r="MQS20" s="100"/>
      <c r="MQT20" s="100"/>
      <c r="MQU20" s="100"/>
      <c r="MQV20" s="100"/>
      <c r="MQW20" s="100"/>
      <c r="MQX20" s="100"/>
      <c r="MQY20" s="100"/>
      <c r="MQZ20" s="100"/>
      <c r="MRA20" s="100"/>
      <c r="MRB20" s="100"/>
      <c r="MRC20" s="100"/>
      <c r="MRD20" s="100"/>
      <c r="MRE20" s="100"/>
      <c r="MRF20" s="100"/>
      <c r="MRG20" s="100"/>
      <c r="MRH20" s="100"/>
      <c r="MRI20" s="100"/>
      <c r="MRJ20" s="100"/>
      <c r="MRK20" s="100"/>
      <c r="MRL20" s="100"/>
      <c r="MRM20" s="100"/>
      <c r="MRN20" s="100"/>
      <c r="MRO20" s="100"/>
      <c r="MRP20" s="100"/>
      <c r="MRQ20" s="100"/>
      <c r="MRR20" s="100"/>
      <c r="MRS20" s="100"/>
      <c r="MRT20" s="100"/>
      <c r="MRU20" s="100"/>
      <c r="MRV20" s="100"/>
      <c r="MRW20" s="100"/>
      <c r="MRX20" s="100"/>
      <c r="MRY20" s="100"/>
      <c r="MRZ20" s="100"/>
      <c r="MSA20" s="100"/>
      <c r="MSB20" s="100"/>
      <c r="MSC20" s="100"/>
      <c r="MSD20" s="100"/>
      <c r="MSE20" s="100"/>
      <c r="MSF20" s="100"/>
      <c r="MSG20" s="100"/>
      <c r="MSH20" s="100"/>
      <c r="MSI20" s="100"/>
      <c r="MSJ20" s="100"/>
      <c r="MSK20" s="100"/>
      <c r="MSL20" s="100"/>
      <c r="MSM20" s="100"/>
      <c r="MSN20" s="100"/>
      <c r="MSO20" s="100"/>
      <c r="MSP20" s="100"/>
      <c r="MSQ20" s="100"/>
      <c r="MSR20" s="100"/>
      <c r="MSS20" s="100"/>
      <c r="MST20" s="100"/>
      <c r="MSU20" s="100"/>
      <c r="MSV20" s="100"/>
      <c r="MSW20" s="100"/>
      <c r="MSX20" s="100"/>
      <c r="MSY20" s="100"/>
      <c r="MSZ20" s="100"/>
      <c r="MTA20" s="100"/>
      <c r="MTB20" s="100"/>
      <c r="MTC20" s="100"/>
      <c r="MTD20" s="100"/>
      <c r="MTE20" s="100"/>
      <c r="MTF20" s="100"/>
      <c r="MTG20" s="100"/>
      <c r="MTH20" s="100"/>
      <c r="MTI20" s="100"/>
      <c r="MTJ20" s="100"/>
      <c r="MTK20" s="100"/>
      <c r="MTL20" s="100"/>
      <c r="MTM20" s="100"/>
      <c r="MTN20" s="100"/>
      <c r="MTO20" s="100"/>
      <c r="MTP20" s="100"/>
      <c r="MTQ20" s="100"/>
      <c r="MTR20" s="100"/>
      <c r="MTS20" s="100"/>
      <c r="MTT20" s="100"/>
      <c r="MTU20" s="100"/>
      <c r="MTV20" s="100"/>
      <c r="MTW20" s="100"/>
      <c r="MTX20" s="100"/>
      <c r="MTY20" s="100"/>
      <c r="MTZ20" s="100"/>
      <c r="MUA20" s="100"/>
      <c r="MUB20" s="100"/>
      <c r="MUC20" s="100"/>
      <c r="MUD20" s="100"/>
      <c r="MUE20" s="100"/>
      <c r="MUF20" s="100"/>
      <c r="MUG20" s="100"/>
      <c r="MUH20" s="100"/>
      <c r="MUI20" s="100"/>
      <c r="MUJ20" s="100"/>
      <c r="MUK20" s="100"/>
      <c r="MUL20" s="100"/>
      <c r="MUM20" s="100"/>
      <c r="MUN20" s="100"/>
      <c r="MUO20" s="100"/>
      <c r="MUP20" s="100"/>
      <c r="MUQ20" s="100"/>
      <c r="MUR20" s="100"/>
      <c r="MUS20" s="100"/>
      <c r="MUT20" s="100"/>
      <c r="MUU20" s="100"/>
      <c r="MUV20" s="100"/>
      <c r="MUW20" s="100"/>
      <c r="MUX20" s="100"/>
      <c r="MUY20" s="100"/>
      <c r="MUZ20" s="100"/>
      <c r="MVA20" s="100"/>
      <c r="MVB20" s="100"/>
      <c r="MVC20" s="100"/>
      <c r="MVD20" s="100"/>
      <c r="MVE20" s="100"/>
      <c r="MVF20" s="100"/>
      <c r="MVG20" s="100"/>
      <c r="MVH20" s="100"/>
      <c r="MVI20" s="100"/>
      <c r="MVJ20" s="100"/>
      <c r="MVK20" s="100"/>
      <c r="MVL20" s="100"/>
      <c r="MVM20" s="100"/>
      <c r="MVN20" s="100"/>
      <c r="MVO20" s="100"/>
      <c r="MVP20" s="100"/>
      <c r="MVQ20" s="100"/>
      <c r="MVR20" s="100"/>
      <c r="MVS20" s="100"/>
      <c r="MVT20" s="100"/>
      <c r="MVU20" s="100"/>
      <c r="MVV20" s="100"/>
      <c r="MVW20" s="100"/>
      <c r="MVX20" s="100"/>
      <c r="MVY20" s="100"/>
      <c r="MVZ20" s="100"/>
      <c r="MWA20" s="100"/>
      <c r="MWB20" s="100"/>
      <c r="MWC20" s="100"/>
      <c r="MWD20" s="100"/>
      <c r="MWE20" s="100"/>
      <c r="MWF20" s="100"/>
      <c r="MWG20" s="100"/>
      <c r="MWH20" s="100"/>
      <c r="MWI20" s="100"/>
      <c r="MWJ20" s="100"/>
      <c r="MWK20" s="100"/>
      <c r="MWL20" s="100"/>
      <c r="MWM20" s="100"/>
      <c r="MWN20" s="100"/>
      <c r="MWO20" s="100"/>
      <c r="MWP20" s="100"/>
      <c r="MWQ20" s="100"/>
      <c r="MWR20" s="100"/>
      <c r="MWS20" s="100"/>
      <c r="MWT20" s="100"/>
      <c r="MWU20" s="100"/>
      <c r="MWV20" s="100"/>
      <c r="MWW20" s="100"/>
      <c r="MWX20" s="100"/>
      <c r="MWY20" s="100"/>
      <c r="MWZ20" s="100"/>
      <c r="MXA20" s="100"/>
      <c r="MXB20" s="100"/>
      <c r="MXC20" s="100"/>
      <c r="MXD20" s="100"/>
      <c r="MXE20" s="100"/>
      <c r="MXF20" s="100"/>
      <c r="MXG20" s="100"/>
      <c r="MXH20" s="100"/>
      <c r="MXI20" s="100"/>
      <c r="MXJ20" s="100"/>
      <c r="MXK20" s="100"/>
      <c r="MXL20" s="100"/>
      <c r="MXM20" s="100"/>
      <c r="MXN20" s="100"/>
      <c r="MXO20" s="100"/>
      <c r="MXP20" s="100"/>
      <c r="MXQ20" s="100"/>
      <c r="MXR20" s="100"/>
      <c r="MXS20" s="100"/>
      <c r="MXT20" s="100"/>
      <c r="MXU20" s="100"/>
      <c r="MXV20" s="100"/>
      <c r="MXW20" s="100"/>
      <c r="MXX20" s="100"/>
      <c r="MXY20" s="100"/>
      <c r="MXZ20" s="100"/>
      <c r="MYA20" s="100"/>
      <c r="MYB20" s="100"/>
      <c r="MYC20" s="100"/>
      <c r="MYD20" s="100"/>
      <c r="MYE20" s="100"/>
      <c r="MYF20" s="100"/>
      <c r="MYG20" s="100"/>
      <c r="MYH20" s="100"/>
      <c r="MYI20" s="100"/>
      <c r="MYJ20" s="100"/>
      <c r="MYK20" s="100"/>
      <c r="MYL20" s="100"/>
      <c r="MYM20" s="100"/>
      <c r="MYN20" s="100"/>
      <c r="MYO20" s="100"/>
      <c r="MYP20" s="100"/>
      <c r="MYQ20" s="100"/>
      <c r="MYR20" s="100"/>
      <c r="MYS20" s="100"/>
      <c r="MYT20" s="100"/>
      <c r="MYU20" s="100"/>
      <c r="MYV20" s="100"/>
      <c r="MYW20" s="100"/>
      <c r="MYX20" s="100"/>
      <c r="MYY20" s="100"/>
      <c r="MYZ20" s="100"/>
      <c r="MZA20" s="100"/>
      <c r="MZB20" s="100"/>
      <c r="MZC20" s="100"/>
      <c r="MZD20" s="100"/>
      <c r="MZE20" s="100"/>
      <c r="MZF20" s="100"/>
      <c r="MZG20" s="100"/>
      <c r="MZH20" s="100"/>
      <c r="MZI20" s="100"/>
      <c r="MZJ20" s="100"/>
      <c r="MZK20" s="100"/>
      <c r="MZL20" s="100"/>
      <c r="MZM20" s="100"/>
      <c r="MZN20" s="100"/>
      <c r="MZO20" s="100"/>
      <c r="MZP20" s="100"/>
      <c r="MZQ20" s="100"/>
      <c r="MZR20" s="100"/>
      <c r="MZS20" s="100"/>
      <c r="MZT20" s="100"/>
      <c r="MZU20" s="100"/>
      <c r="MZV20" s="100"/>
      <c r="MZW20" s="100"/>
      <c r="MZX20" s="100"/>
      <c r="MZY20" s="100"/>
      <c r="MZZ20" s="100"/>
      <c r="NAA20" s="100"/>
      <c r="NAB20" s="100"/>
      <c r="NAC20" s="100"/>
      <c r="NAD20" s="100"/>
      <c r="NAE20" s="100"/>
      <c r="NAF20" s="100"/>
      <c r="NAG20" s="100"/>
      <c r="NAH20" s="100"/>
      <c r="NAI20" s="100"/>
      <c r="NAJ20" s="100"/>
      <c r="NAK20" s="100"/>
      <c r="NAL20" s="100"/>
      <c r="NAM20" s="100"/>
      <c r="NAN20" s="100"/>
      <c r="NAO20" s="100"/>
      <c r="NAP20" s="100"/>
      <c r="NAQ20" s="100"/>
      <c r="NAR20" s="100"/>
      <c r="NAS20" s="100"/>
      <c r="NAT20" s="100"/>
      <c r="NAU20" s="100"/>
      <c r="NAV20" s="100"/>
      <c r="NAW20" s="100"/>
      <c r="NAX20" s="100"/>
      <c r="NAY20" s="100"/>
      <c r="NAZ20" s="100"/>
      <c r="NBA20" s="100"/>
      <c r="NBB20" s="100"/>
      <c r="NBC20" s="100"/>
      <c r="NBD20" s="100"/>
      <c r="NBE20" s="100"/>
      <c r="NBF20" s="100"/>
      <c r="NBG20" s="100"/>
      <c r="NBH20" s="100"/>
      <c r="NBI20" s="100"/>
      <c r="NBJ20" s="100"/>
      <c r="NBK20" s="100"/>
      <c r="NBL20" s="100"/>
      <c r="NBM20" s="100"/>
      <c r="NBN20" s="100"/>
      <c r="NBO20" s="100"/>
      <c r="NBP20" s="100"/>
      <c r="NBQ20" s="100"/>
      <c r="NBR20" s="100"/>
      <c r="NBS20" s="100"/>
      <c r="NBT20" s="100"/>
      <c r="NBU20" s="100"/>
      <c r="NBV20" s="100"/>
      <c r="NBW20" s="100"/>
      <c r="NBX20" s="100"/>
      <c r="NBY20" s="100"/>
      <c r="NBZ20" s="100"/>
      <c r="NCA20" s="100"/>
      <c r="NCB20" s="100"/>
      <c r="NCC20" s="100"/>
      <c r="NCD20" s="100"/>
      <c r="NCE20" s="100"/>
      <c r="NCF20" s="100"/>
      <c r="NCG20" s="100"/>
      <c r="NCH20" s="100"/>
      <c r="NCI20" s="100"/>
      <c r="NCJ20" s="100"/>
      <c r="NCK20" s="100"/>
      <c r="NCL20" s="100"/>
      <c r="NCM20" s="100"/>
      <c r="NCN20" s="100"/>
      <c r="NCO20" s="100"/>
      <c r="NCP20" s="100"/>
      <c r="NCQ20" s="100"/>
      <c r="NCR20" s="100"/>
      <c r="NCS20" s="100"/>
      <c r="NCT20" s="100"/>
      <c r="NCU20" s="100"/>
      <c r="NCV20" s="100"/>
      <c r="NCW20" s="100"/>
      <c r="NCX20" s="100"/>
      <c r="NCY20" s="100"/>
      <c r="NCZ20" s="100"/>
      <c r="NDA20" s="100"/>
      <c r="NDB20" s="100"/>
      <c r="NDC20" s="100"/>
      <c r="NDD20" s="100"/>
      <c r="NDE20" s="100"/>
      <c r="NDF20" s="100"/>
      <c r="NDG20" s="100"/>
      <c r="NDH20" s="100"/>
      <c r="NDI20" s="100"/>
      <c r="NDJ20" s="100"/>
      <c r="NDK20" s="100"/>
      <c r="NDL20" s="100"/>
      <c r="NDM20" s="100"/>
      <c r="NDN20" s="100"/>
      <c r="NDO20" s="100"/>
      <c r="NDP20" s="100"/>
      <c r="NDQ20" s="100"/>
      <c r="NDR20" s="100"/>
      <c r="NDS20" s="100"/>
      <c r="NDT20" s="100"/>
      <c r="NDU20" s="100"/>
      <c r="NDV20" s="100"/>
      <c r="NDW20" s="100"/>
      <c r="NDX20" s="100"/>
      <c r="NDY20" s="100"/>
      <c r="NDZ20" s="100"/>
      <c r="NEA20" s="100"/>
      <c r="NEB20" s="100"/>
      <c r="NEC20" s="100"/>
      <c r="NED20" s="100"/>
      <c r="NEE20" s="100"/>
      <c r="NEF20" s="100"/>
      <c r="NEG20" s="100"/>
      <c r="NEH20" s="100"/>
      <c r="NEI20" s="100"/>
      <c r="NEJ20" s="100"/>
      <c r="NEK20" s="100"/>
      <c r="NEL20" s="100"/>
      <c r="NEM20" s="100"/>
      <c r="NEN20" s="100"/>
      <c r="NEO20" s="100"/>
      <c r="NEP20" s="100"/>
      <c r="NEQ20" s="100"/>
      <c r="NER20" s="100"/>
      <c r="NES20" s="100"/>
      <c r="NET20" s="100"/>
      <c r="NEU20" s="100"/>
      <c r="NEV20" s="100"/>
      <c r="NEW20" s="100"/>
      <c r="NEX20" s="100"/>
      <c r="NEY20" s="100"/>
      <c r="NEZ20" s="100"/>
      <c r="NFA20" s="100"/>
      <c r="NFB20" s="100"/>
      <c r="NFC20" s="100"/>
      <c r="NFD20" s="100"/>
      <c r="NFE20" s="100"/>
      <c r="NFF20" s="100"/>
      <c r="NFG20" s="100"/>
      <c r="NFH20" s="100"/>
      <c r="NFI20" s="100"/>
      <c r="NFJ20" s="100"/>
      <c r="NFK20" s="100"/>
      <c r="NFL20" s="100"/>
      <c r="NFM20" s="100"/>
      <c r="NFN20" s="100"/>
      <c r="NFO20" s="100"/>
      <c r="NFP20" s="100"/>
      <c r="NFQ20" s="100"/>
      <c r="NFR20" s="100"/>
      <c r="NFS20" s="100"/>
      <c r="NFT20" s="100"/>
      <c r="NFU20" s="100"/>
      <c r="NFV20" s="100"/>
      <c r="NFW20" s="100"/>
      <c r="NFX20" s="100"/>
      <c r="NFY20" s="100"/>
      <c r="NFZ20" s="100"/>
      <c r="NGA20" s="100"/>
      <c r="NGB20" s="100"/>
      <c r="NGC20" s="100"/>
      <c r="NGD20" s="100"/>
      <c r="NGE20" s="100"/>
      <c r="NGF20" s="100"/>
      <c r="NGG20" s="100"/>
      <c r="NGH20" s="100"/>
      <c r="NGI20" s="100"/>
      <c r="NGJ20" s="100"/>
      <c r="NGK20" s="100"/>
      <c r="NGL20" s="100"/>
      <c r="NGM20" s="100"/>
      <c r="NGN20" s="100"/>
      <c r="NGO20" s="100"/>
      <c r="NGP20" s="100"/>
      <c r="NGQ20" s="100"/>
      <c r="NGR20" s="100"/>
      <c r="NGS20" s="100"/>
      <c r="NGT20" s="100"/>
      <c r="NGU20" s="100"/>
      <c r="NGV20" s="100"/>
      <c r="NGW20" s="100"/>
      <c r="NGX20" s="100"/>
      <c r="NGY20" s="100"/>
      <c r="NGZ20" s="100"/>
      <c r="NHA20" s="100"/>
      <c r="NHB20" s="100"/>
      <c r="NHC20" s="100"/>
      <c r="NHD20" s="100"/>
      <c r="NHE20" s="100"/>
      <c r="NHF20" s="100"/>
      <c r="NHG20" s="100"/>
      <c r="NHH20" s="100"/>
      <c r="NHI20" s="100"/>
      <c r="NHJ20" s="100"/>
      <c r="NHK20" s="100"/>
      <c r="NHL20" s="100"/>
      <c r="NHM20" s="100"/>
      <c r="NHN20" s="100"/>
      <c r="NHO20" s="100"/>
      <c r="NHP20" s="100"/>
      <c r="NHQ20" s="100"/>
      <c r="NHR20" s="100"/>
      <c r="NHS20" s="100"/>
      <c r="NHT20" s="100"/>
      <c r="NHU20" s="100"/>
      <c r="NHV20" s="100"/>
      <c r="NHW20" s="100"/>
      <c r="NHX20" s="100"/>
      <c r="NHY20" s="100"/>
      <c r="NHZ20" s="100"/>
      <c r="NIA20" s="100"/>
      <c r="NIB20" s="100"/>
      <c r="NIC20" s="100"/>
      <c r="NID20" s="100"/>
      <c r="NIE20" s="100"/>
      <c r="NIF20" s="100"/>
      <c r="NIG20" s="100"/>
      <c r="NIH20" s="100"/>
      <c r="NII20" s="100"/>
      <c r="NIJ20" s="100"/>
      <c r="NIK20" s="100"/>
      <c r="NIL20" s="100"/>
      <c r="NIM20" s="100"/>
      <c r="NIN20" s="100"/>
      <c r="NIO20" s="100"/>
      <c r="NIP20" s="100"/>
      <c r="NIQ20" s="100"/>
      <c r="NIR20" s="100"/>
      <c r="NIS20" s="100"/>
      <c r="NIT20" s="100"/>
      <c r="NIU20" s="100"/>
      <c r="NIV20" s="100"/>
      <c r="NIW20" s="100"/>
      <c r="NIX20" s="100"/>
      <c r="NIY20" s="100"/>
      <c r="NIZ20" s="100"/>
      <c r="NJA20" s="100"/>
      <c r="NJB20" s="100"/>
      <c r="NJC20" s="100"/>
      <c r="NJD20" s="100"/>
      <c r="NJE20" s="100"/>
      <c r="NJF20" s="100"/>
      <c r="NJG20" s="100"/>
      <c r="NJH20" s="100"/>
      <c r="NJI20" s="100"/>
      <c r="NJJ20" s="100"/>
      <c r="NJK20" s="100"/>
      <c r="NJL20" s="100"/>
      <c r="NJM20" s="100"/>
      <c r="NJN20" s="100"/>
      <c r="NJO20" s="100"/>
      <c r="NJP20" s="100"/>
      <c r="NJQ20" s="100"/>
      <c r="NJR20" s="100"/>
      <c r="NJS20" s="100"/>
      <c r="NJT20" s="100"/>
      <c r="NJU20" s="100"/>
      <c r="NJV20" s="100"/>
      <c r="NJW20" s="100"/>
      <c r="NJX20" s="100"/>
      <c r="NJY20" s="100"/>
      <c r="NJZ20" s="100"/>
      <c r="NKA20" s="100"/>
      <c r="NKB20" s="100"/>
      <c r="NKC20" s="100"/>
      <c r="NKD20" s="100"/>
      <c r="NKE20" s="100"/>
      <c r="NKF20" s="100"/>
      <c r="NKG20" s="100"/>
      <c r="NKH20" s="100"/>
      <c r="NKI20" s="100"/>
      <c r="NKJ20" s="100"/>
      <c r="NKK20" s="100"/>
      <c r="NKL20" s="100"/>
      <c r="NKM20" s="100"/>
      <c r="NKN20" s="100"/>
      <c r="NKO20" s="100"/>
      <c r="NKP20" s="100"/>
      <c r="NKQ20" s="100"/>
      <c r="NKR20" s="100"/>
      <c r="NKS20" s="100"/>
      <c r="NKT20" s="100"/>
      <c r="NKU20" s="100"/>
      <c r="NKV20" s="100"/>
      <c r="NKW20" s="100"/>
      <c r="NKX20" s="100"/>
      <c r="NKY20" s="100"/>
      <c r="NKZ20" s="100"/>
      <c r="NLA20" s="100"/>
      <c r="NLB20" s="100"/>
      <c r="NLC20" s="100"/>
      <c r="NLD20" s="100"/>
      <c r="NLE20" s="100"/>
      <c r="NLF20" s="100"/>
      <c r="NLG20" s="100"/>
      <c r="NLH20" s="100"/>
      <c r="NLI20" s="100"/>
      <c r="NLJ20" s="100"/>
      <c r="NLK20" s="100"/>
      <c r="NLL20" s="100"/>
      <c r="NLM20" s="100"/>
      <c r="NLN20" s="100"/>
      <c r="NLO20" s="100"/>
      <c r="NLP20" s="100"/>
      <c r="NLQ20" s="100"/>
      <c r="NLR20" s="100"/>
      <c r="NLS20" s="100"/>
      <c r="NLT20" s="100"/>
      <c r="NLU20" s="100"/>
      <c r="NLV20" s="100"/>
      <c r="NLW20" s="100"/>
      <c r="NLX20" s="100"/>
      <c r="NLY20" s="100"/>
      <c r="NLZ20" s="100"/>
      <c r="NMA20" s="100"/>
      <c r="NMB20" s="100"/>
      <c r="NMC20" s="100"/>
      <c r="NMD20" s="100"/>
      <c r="NME20" s="100"/>
      <c r="NMF20" s="100"/>
      <c r="NMG20" s="100"/>
      <c r="NMH20" s="100"/>
      <c r="NMI20" s="100"/>
      <c r="NMJ20" s="100"/>
      <c r="NMK20" s="100"/>
      <c r="NML20" s="100"/>
      <c r="NMM20" s="100"/>
      <c r="NMN20" s="100"/>
      <c r="NMO20" s="100"/>
      <c r="NMP20" s="100"/>
      <c r="NMQ20" s="100"/>
      <c r="NMR20" s="100"/>
      <c r="NMS20" s="100"/>
      <c r="NMT20" s="100"/>
      <c r="NMU20" s="100"/>
      <c r="NMV20" s="100"/>
      <c r="NMW20" s="100"/>
      <c r="NMX20" s="100"/>
      <c r="NMY20" s="100"/>
      <c r="NMZ20" s="100"/>
      <c r="NNA20" s="100"/>
      <c r="NNB20" s="100"/>
      <c r="NNC20" s="100"/>
      <c r="NND20" s="100"/>
      <c r="NNE20" s="100"/>
      <c r="NNF20" s="100"/>
      <c r="NNG20" s="100"/>
      <c r="NNH20" s="100"/>
      <c r="NNI20" s="100"/>
      <c r="NNJ20" s="100"/>
      <c r="NNK20" s="100"/>
      <c r="NNL20" s="100"/>
      <c r="NNM20" s="100"/>
      <c r="NNN20" s="100"/>
      <c r="NNO20" s="100"/>
      <c r="NNP20" s="100"/>
      <c r="NNQ20" s="100"/>
      <c r="NNR20" s="100"/>
      <c r="NNS20" s="100"/>
      <c r="NNT20" s="100"/>
      <c r="NNU20" s="100"/>
      <c r="NNV20" s="100"/>
      <c r="NNW20" s="100"/>
      <c r="NNX20" s="100"/>
      <c r="NNY20" s="100"/>
      <c r="NNZ20" s="100"/>
      <c r="NOA20" s="100"/>
      <c r="NOB20" s="100"/>
      <c r="NOC20" s="100"/>
      <c r="NOD20" s="100"/>
      <c r="NOE20" s="100"/>
      <c r="NOF20" s="100"/>
      <c r="NOG20" s="100"/>
      <c r="NOH20" s="100"/>
      <c r="NOI20" s="100"/>
      <c r="NOJ20" s="100"/>
      <c r="NOK20" s="100"/>
      <c r="NOL20" s="100"/>
      <c r="NOM20" s="100"/>
      <c r="NON20" s="100"/>
      <c r="NOO20" s="100"/>
      <c r="NOP20" s="100"/>
      <c r="NOQ20" s="100"/>
      <c r="NOR20" s="100"/>
      <c r="NOS20" s="100"/>
      <c r="NOT20" s="100"/>
      <c r="NOU20" s="100"/>
      <c r="NOV20" s="100"/>
      <c r="NOW20" s="100"/>
      <c r="NOX20" s="100"/>
      <c r="NOY20" s="100"/>
      <c r="NOZ20" s="100"/>
      <c r="NPA20" s="100"/>
      <c r="NPB20" s="100"/>
      <c r="NPC20" s="100"/>
      <c r="NPD20" s="100"/>
      <c r="NPE20" s="100"/>
      <c r="NPF20" s="100"/>
      <c r="NPG20" s="100"/>
      <c r="NPH20" s="100"/>
      <c r="NPI20" s="100"/>
      <c r="NPJ20" s="100"/>
      <c r="NPK20" s="100"/>
      <c r="NPL20" s="100"/>
      <c r="NPM20" s="100"/>
      <c r="NPN20" s="100"/>
      <c r="NPO20" s="100"/>
      <c r="NPP20" s="100"/>
      <c r="NPQ20" s="100"/>
      <c r="NPR20" s="100"/>
      <c r="NPS20" s="100"/>
      <c r="NPT20" s="100"/>
      <c r="NPU20" s="100"/>
      <c r="NPV20" s="100"/>
      <c r="NPW20" s="100"/>
      <c r="NPX20" s="100"/>
      <c r="NPY20" s="100"/>
      <c r="NPZ20" s="100"/>
      <c r="NQA20" s="100"/>
      <c r="NQB20" s="100"/>
      <c r="NQC20" s="100"/>
      <c r="NQD20" s="100"/>
      <c r="NQE20" s="100"/>
      <c r="NQF20" s="100"/>
      <c r="NQG20" s="100"/>
      <c r="NQH20" s="100"/>
      <c r="NQI20" s="100"/>
      <c r="NQJ20" s="100"/>
      <c r="NQK20" s="100"/>
      <c r="NQL20" s="100"/>
      <c r="NQM20" s="100"/>
      <c r="NQN20" s="100"/>
      <c r="NQO20" s="100"/>
      <c r="NQP20" s="100"/>
      <c r="NQQ20" s="100"/>
      <c r="NQR20" s="100"/>
      <c r="NQS20" s="100"/>
      <c r="NQT20" s="100"/>
      <c r="NQU20" s="100"/>
      <c r="NQV20" s="100"/>
      <c r="NQW20" s="100"/>
      <c r="NQX20" s="100"/>
      <c r="NQY20" s="100"/>
      <c r="NQZ20" s="100"/>
      <c r="NRA20" s="100"/>
      <c r="NRB20" s="100"/>
      <c r="NRC20" s="100"/>
      <c r="NRD20" s="100"/>
      <c r="NRE20" s="100"/>
      <c r="NRF20" s="100"/>
      <c r="NRG20" s="100"/>
      <c r="NRH20" s="100"/>
      <c r="NRI20" s="100"/>
      <c r="NRJ20" s="100"/>
      <c r="NRK20" s="100"/>
      <c r="NRL20" s="100"/>
      <c r="NRM20" s="100"/>
      <c r="NRN20" s="100"/>
      <c r="NRO20" s="100"/>
      <c r="NRP20" s="100"/>
      <c r="NRQ20" s="100"/>
      <c r="NRR20" s="100"/>
      <c r="NRS20" s="100"/>
      <c r="NRT20" s="100"/>
      <c r="NRU20" s="100"/>
      <c r="NRV20" s="100"/>
      <c r="NRW20" s="100"/>
      <c r="NRX20" s="100"/>
      <c r="NRY20" s="100"/>
      <c r="NRZ20" s="100"/>
      <c r="NSA20" s="100"/>
      <c r="NSB20" s="100"/>
      <c r="NSC20" s="100"/>
      <c r="NSD20" s="100"/>
      <c r="NSE20" s="100"/>
      <c r="NSF20" s="100"/>
      <c r="NSG20" s="100"/>
      <c r="NSH20" s="100"/>
      <c r="NSI20" s="100"/>
      <c r="NSJ20" s="100"/>
      <c r="NSK20" s="100"/>
      <c r="NSL20" s="100"/>
      <c r="NSM20" s="100"/>
      <c r="NSN20" s="100"/>
      <c r="NSO20" s="100"/>
      <c r="NSP20" s="100"/>
      <c r="NSQ20" s="100"/>
      <c r="NSR20" s="100"/>
      <c r="NSS20" s="100"/>
      <c r="NST20" s="100"/>
      <c r="NSU20" s="100"/>
      <c r="NSV20" s="100"/>
      <c r="NSW20" s="100"/>
      <c r="NSX20" s="100"/>
      <c r="NSY20" s="100"/>
      <c r="NSZ20" s="100"/>
      <c r="NTA20" s="100"/>
      <c r="NTB20" s="100"/>
      <c r="NTC20" s="100"/>
      <c r="NTD20" s="100"/>
      <c r="NTE20" s="100"/>
      <c r="NTF20" s="100"/>
      <c r="NTG20" s="100"/>
      <c r="NTH20" s="100"/>
      <c r="NTI20" s="100"/>
      <c r="NTJ20" s="100"/>
      <c r="NTK20" s="100"/>
      <c r="NTL20" s="100"/>
      <c r="NTM20" s="100"/>
      <c r="NTN20" s="100"/>
      <c r="NTO20" s="100"/>
      <c r="NTP20" s="100"/>
      <c r="NTQ20" s="100"/>
      <c r="NTR20" s="100"/>
      <c r="NTS20" s="100"/>
      <c r="NTT20" s="100"/>
      <c r="NTU20" s="100"/>
      <c r="NTV20" s="100"/>
      <c r="NTW20" s="100"/>
      <c r="NTX20" s="100"/>
      <c r="NTY20" s="100"/>
      <c r="NTZ20" s="100"/>
      <c r="NUA20" s="100"/>
      <c r="NUB20" s="100"/>
      <c r="NUC20" s="100"/>
      <c r="NUD20" s="100"/>
      <c r="NUE20" s="100"/>
      <c r="NUF20" s="100"/>
      <c r="NUG20" s="100"/>
      <c r="NUH20" s="100"/>
      <c r="NUI20" s="100"/>
      <c r="NUJ20" s="100"/>
      <c r="NUK20" s="100"/>
      <c r="NUL20" s="100"/>
      <c r="NUM20" s="100"/>
      <c r="NUN20" s="100"/>
      <c r="NUO20" s="100"/>
      <c r="NUP20" s="100"/>
      <c r="NUQ20" s="100"/>
      <c r="NUR20" s="100"/>
      <c r="NUS20" s="100"/>
      <c r="NUT20" s="100"/>
      <c r="NUU20" s="100"/>
      <c r="NUV20" s="100"/>
      <c r="NUW20" s="100"/>
      <c r="NUX20" s="100"/>
      <c r="NUY20" s="100"/>
      <c r="NUZ20" s="100"/>
      <c r="NVA20" s="100"/>
      <c r="NVB20" s="100"/>
      <c r="NVC20" s="100"/>
      <c r="NVD20" s="100"/>
      <c r="NVE20" s="100"/>
      <c r="NVF20" s="100"/>
      <c r="NVG20" s="100"/>
      <c r="NVH20" s="100"/>
      <c r="NVI20" s="100"/>
      <c r="NVJ20" s="100"/>
      <c r="NVK20" s="100"/>
      <c r="NVL20" s="100"/>
      <c r="NVM20" s="100"/>
      <c r="NVN20" s="100"/>
      <c r="NVO20" s="100"/>
      <c r="NVP20" s="100"/>
      <c r="NVQ20" s="100"/>
      <c r="NVR20" s="100"/>
      <c r="NVS20" s="100"/>
      <c r="NVT20" s="100"/>
      <c r="NVU20" s="100"/>
      <c r="NVV20" s="100"/>
      <c r="NVW20" s="100"/>
      <c r="NVX20" s="100"/>
      <c r="NVY20" s="100"/>
      <c r="NVZ20" s="100"/>
      <c r="NWA20" s="100"/>
      <c r="NWB20" s="100"/>
      <c r="NWC20" s="100"/>
      <c r="NWD20" s="100"/>
      <c r="NWE20" s="100"/>
      <c r="NWF20" s="100"/>
      <c r="NWG20" s="100"/>
      <c r="NWH20" s="100"/>
      <c r="NWI20" s="100"/>
      <c r="NWJ20" s="100"/>
      <c r="NWK20" s="100"/>
      <c r="NWL20" s="100"/>
      <c r="NWM20" s="100"/>
      <c r="NWN20" s="100"/>
      <c r="NWO20" s="100"/>
      <c r="NWP20" s="100"/>
      <c r="NWQ20" s="100"/>
      <c r="NWR20" s="100"/>
      <c r="NWS20" s="100"/>
      <c r="NWT20" s="100"/>
      <c r="NWU20" s="100"/>
      <c r="NWV20" s="100"/>
      <c r="NWW20" s="100"/>
      <c r="NWX20" s="100"/>
      <c r="NWY20" s="100"/>
      <c r="NWZ20" s="100"/>
      <c r="NXA20" s="100"/>
      <c r="NXB20" s="100"/>
      <c r="NXC20" s="100"/>
      <c r="NXD20" s="100"/>
      <c r="NXE20" s="100"/>
      <c r="NXF20" s="100"/>
      <c r="NXG20" s="100"/>
      <c r="NXH20" s="100"/>
      <c r="NXI20" s="100"/>
      <c r="NXJ20" s="100"/>
      <c r="NXK20" s="100"/>
      <c r="NXL20" s="100"/>
      <c r="NXM20" s="100"/>
      <c r="NXN20" s="100"/>
      <c r="NXO20" s="100"/>
      <c r="NXP20" s="100"/>
      <c r="NXQ20" s="100"/>
      <c r="NXR20" s="100"/>
      <c r="NXS20" s="100"/>
      <c r="NXT20" s="100"/>
      <c r="NXU20" s="100"/>
      <c r="NXV20" s="100"/>
      <c r="NXW20" s="100"/>
      <c r="NXX20" s="100"/>
      <c r="NXY20" s="100"/>
      <c r="NXZ20" s="100"/>
      <c r="NYA20" s="100"/>
      <c r="NYB20" s="100"/>
      <c r="NYC20" s="100"/>
      <c r="NYD20" s="100"/>
      <c r="NYE20" s="100"/>
      <c r="NYF20" s="100"/>
      <c r="NYG20" s="100"/>
      <c r="NYH20" s="100"/>
      <c r="NYI20" s="100"/>
      <c r="NYJ20" s="100"/>
      <c r="NYK20" s="100"/>
      <c r="NYL20" s="100"/>
      <c r="NYM20" s="100"/>
      <c r="NYN20" s="100"/>
      <c r="NYO20" s="100"/>
      <c r="NYP20" s="100"/>
      <c r="NYQ20" s="100"/>
      <c r="NYR20" s="100"/>
      <c r="NYS20" s="100"/>
      <c r="NYT20" s="100"/>
      <c r="NYU20" s="100"/>
      <c r="NYV20" s="100"/>
      <c r="NYW20" s="100"/>
      <c r="NYX20" s="100"/>
      <c r="NYY20" s="100"/>
      <c r="NYZ20" s="100"/>
      <c r="NZA20" s="100"/>
      <c r="NZB20" s="100"/>
      <c r="NZC20" s="100"/>
      <c r="NZD20" s="100"/>
      <c r="NZE20" s="100"/>
      <c r="NZF20" s="100"/>
      <c r="NZG20" s="100"/>
      <c r="NZH20" s="100"/>
      <c r="NZI20" s="100"/>
      <c r="NZJ20" s="100"/>
      <c r="NZK20" s="100"/>
      <c r="NZL20" s="100"/>
      <c r="NZM20" s="100"/>
      <c r="NZN20" s="100"/>
      <c r="NZO20" s="100"/>
      <c r="NZP20" s="100"/>
      <c r="NZQ20" s="100"/>
      <c r="NZR20" s="100"/>
      <c r="NZS20" s="100"/>
      <c r="NZT20" s="100"/>
      <c r="NZU20" s="100"/>
      <c r="NZV20" s="100"/>
      <c r="NZW20" s="100"/>
      <c r="NZX20" s="100"/>
      <c r="NZY20" s="100"/>
      <c r="NZZ20" s="100"/>
      <c r="OAA20" s="100"/>
      <c r="OAB20" s="100"/>
      <c r="OAC20" s="100"/>
      <c r="OAD20" s="100"/>
      <c r="OAE20" s="100"/>
      <c r="OAF20" s="100"/>
      <c r="OAG20" s="100"/>
      <c r="OAH20" s="100"/>
      <c r="OAI20" s="100"/>
      <c r="OAJ20" s="100"/>
      <c r="OAK20" s="100"/>
      <c r="OAL20" s="100"/>
      <c r="OAM20" s="100"/>
      <c r="OAN20" s="100"/>
      <c r="OAO20" s="100"/>
      <c r="OAP20" s="100"/>
      <c r="OAQ20" s="100"/>
      <c r="OAR20" s="100"/>
      <c r="OAS20" s="100"/>
      <c r="OAT20" s="100"/>
      <c r="OAU20" s="100"/>
      <c r="OAV20" s="100"/>
      <c r="OAW20" s="100"/>
      <c r="OAX20" s="100"/>
      <c r="OAY20" s="100"/>
      <c r="OAZ20" s="100"/>
      <c r="OBA20" s="100"/>
      <c r="OBB20" s="100"/>
      <c r="OBC20" s="100"/>
      <c r="OBD20" s="100"/>
      <c r="OBE20" s="100"/>
      <c r="OBF20" s="100"/>
      <c r="OBG20" s="100"/>
      <c r="OBH20" s="100"/>
      <c r="OBI20" s="100"/>
      <c r="OBJ20" s="100"/>
      <c r="OBK20" s="100"/>
      <c r="OBL20" s="100"/>
      <c r="OBM20" s="100"/>
      <c r="OBN20" s="100"/>
      <c r="OBO20" s="100"/>
      <c r="OBP20" s="100"/>
      <c r="OBQ20" s="100"/>
      <c r="OBR20" s="100"/>
      <c r="OBS20" s="100"/>
      <c r="OBT20" s="100"/>
      <c r="OBU20" s="100"/>
      <c r="OBV20" s="100"/>
      <c r="OBW20" s="100"/>
      <c r="OBX20" s="100"/>
      <c r="OBY20" s="100"/>
      <c r="OBZ20" s="100"/>
      <c r="OCA20" s="100"/>
      <c r="OCB20" s="100"/>
      <c r="OCC20" s="100"/>
      <c r="OCD20" s="100"/>
      <c r="OCE20" s="100"/>
      <c r="OCF20" s="100"/>
      <c r="OCG20" s="100"/>
      <c r="OCH20" s="100"/>
      <c r="OCI20" s="100"/>
      <c r="OCJ20" s="100"/>
      <c r="OCK20" s="100"/>
      <c r="OCL20" s="100"/>
      <c r="OCM20" s="100"/>
      <c r="OCN20" s="100"/>
      <c r="OCO20" s="100"/>
      <c r="OCP20" s="100"/>
      <c r="OCQ20" s="100"/>
      <c r="OCR20" s="100"/>
      <c r="OCS20" s="100"/>
      <c r="OCT20" s="100"/>
      <c r="OCU20" s="100"/>
      <c r="OCV20" s="100"/>
      <c r="OCW20" s="100"/>
      <c r="OCX20" s="100"/>
      <c r="OCY20" s="100"/>
      <c r="OCZ20" s="100"/>
      <c r="ODA20" s="100"/>
      <c r="ODB20" s="100"/>
      <c r="ODC20" s="100"/>
      <c r="ODD20" s="100"/>
      <c r="ODE20" s="100"/>
      <c r="ODF20" s="100"/>
      <c r="ODG20" s="100"/>
      <c r="ODH20" s="100"/>
      <c r="ODI20" s="100"/>
      <c r="ODJ20" s="100"/>
      <c r="ODK20" s="100"/>
      <c r="ODL20" s="100"/>
      <c r="ODM20" s="100"/>
      <c r="ODN20" s="100"/>
      <c r="ODO20" s="100"/>
      <c r="ODP20" s="100"/>
      <c r="ODQ20" s="100"/>
      <c r="ODR20" s="100"/>
      <c r="ODS20" s="100"/>
      <c r="ODT20" s="100"/>
      <c r="ODU20" s="100"/>
      <c r="ODV20" s="100"/>
      <c r="ODW20" s="100"/>
      <c r="ODX20" s="100"/>
      <c r="ODY20" s="100"/>
      <c r="ODZ20" s="100"/>
      <c r="OEA20" s="100"/>
      <c r="OEB20" s="100"/>
      <c r="OEC20" s="100"/>
      <c r="OED20" s="100"/>
      <c r="OEE20" s="100"/>
      <c r="OEF20" s="100"/>
      <c r="OEG20" s="100"/>
      <c r="OEH20" s="100"/>
      <c r="OEI20" s="100"/>
      <c r="OEJ20" s="100"/>
      <c r="OEK20" s="100"/>
      <c r="OEL20" s="100"/>
      <c r="OEM20" s="100"/>
      <c r="OEN20" s="100"/>
      <c r="OEO20" s="100"/>
      <c r="OEP20" s="100"/>
      <c r="OEQ20" s="100"/>
      <c r="OER20" s="100"/>
      <c r="OES20" s="100"/>
      <c r="OET20" s="100"/>
      <c r="OEU20" s="100"/>
      <c r="OEV20" s="100"/>
      <c r="OEW20" s="100"/>
      <c r="OEX20" s="100"/>
      <c r="OEY20" s="100"/>
      <c r="OEZ20" s="100"/>
      <c r="OFA20" s="100"/>
      <c r="OFB20" s="100"/>
      <c r="OFC20" s="100"/>
      <c r="OFD20" s="100"/>
      <c r="OFE20" s="100"/>
      <c r="OFF20" s="100"/>
      <c r="OFG20" s="100"/>
      <c r="OFH20" s="100"/>
      <c r="OFI20" s="100"/>
      <c r="OFJ20" s="100"/>
      <c r="OFK20" s="100"/>
      <c r="OFL20" s="100"/>
      <c r="OFM20" s="100"/>
      <c r="OFN20" s="100"/>
      <c r="OFO20" s="100"/>
      <c r="OFP20" s="100"/>
      <c r="OFQ20" s="100"/>
      <c r="OFR20" s="100"/>
      <c r="OFS20" s="100"/>
      <c r="OFT20" s="100"/>
      <c r="OFU20" s="100"/>
      <c r="OFV20" s="100"/>
      <c r="OFW20" s="100"/>
      <c r="OFX20" s="100"/>
      <c r="OFY20" s="100"/>
      <c r="OFZ20" s="100"/>
      <c r="OGA20" s="100"/>
      <c r="OGB20" s="100"/>
      <c r="OGC20" s="100"/>
      <c r="OGD20" s="100"/>
      <c r="OGE20" s="100"/>
      <c r="OGF20" s="100"/>
      <c r="OGG20" s="100"/>
      <c r="OGH20" s="100"/>
      <c r="OGI20" s="100"/>
      <c r="OGJ20" s="100"/>
      <c r="OGK20" s="100"/>
      <c r="OGL20" s="100"/>
      <c r="OGM20" s="100"/>
      <c r="OGN20" s="100"/>
      <c r="OGO20" s="100"/>
      <c r="OGP20" s="100"/>
      <c r="OGQ20" s="100"/>
      <c r="OGR20" s="100"/>
      <c r="OGS20" s="100"/>
      <c r="OGT20" s="100"/>
      <c r="OGU20" s="100"/>
      <c r="OGV20" s="100"/>
      <c r="OGW20" s="100"/>
      <c r="OGX20" s="100"/>
      <c r="OGY20" s="100"/>
      <c r="OGZ20" s="100"/>
      <c r="OHA20" s="100"/>
      <c r="OHB20" s="100"/>
      <c r="OHC20" s="100"/>
      <c r="OHD20" s="100"/>
      <c r="OHE20" s="100"/>
      <c r="OHF20" s="100"/>
      <c r="OHG20" s="100"/>
      <c r="OHH20" s="100"/>
      <c r="OHI20" s="100"/>
      <c r="OHJ20" s="100"/>
      <c r="OHK20" s="100"/>
      <c r="OHL20" s="100"/>
      <c r="OHM20" s="100"/>
      <c r="OHN20" s="100"/>
      <c r="OHO20" s="100"/>
      <c r="OHP20" s="100"/>
      <c r="OHQ20" s="100"/>
      <c r="OHR20" s="100"/>
      <c r="OHS20" s="100"/>
      <c r="OHT20" s="100"/>
      <c r="OHU20" s="100"/>
      <c r="OHV20" s="100"/>
      <c r="OHW20" s="100"/>
      <c r="OHX20" s="100"/>
      <c r="OHY20" s="100"/>
      <c r="OHZ20" s="100"/>
      <c r="OIA20" s="100"/>
      <c r="OIB20" s="100"/>
      <c r="OIC20" s="100"/>
      <c r="OID20" s="100"/>
      <c r="OIE20" s="100"/>
      <c r="OIF20" s="100"/>
      <c r="OIG20" s="100"/>
      <c r="OIH20" s="100"/>
      <c r="OII20" s="100"/>
      <c r="OIJ20" s="100"/>
      <c r="OIK20" s="100"/>
      <c r="OIL20" s="100"/>
      <c r="OIM20" s="100"/>
      <c r="OIN20" s="100"/>
      <c r="OIO20" s="100"/>
      <c r="OIP20" s="100"/>
      <c r="OIQ20" s="100"/>
      <c r="OIR20" s="100"/>
      <c r="OIS20" s="100"/>
      <c r="OIT20" s="100"/>
      <c r="OIU20" s="100"/>
      <c r="OIV20" s="100"/>
      <c r="OIW20" s="100"/>
      <c r="OIX20" s="100"/>
      <c r="OIY20" s="100"/>
      <c r="OIZ20" s="100"/>
      <c r="OJA20" s="100"/>
      <c r="OJB20" s="100"/>
      <c r="OJC20" s="100"/>
      <c r="OJD20" s="100"/>
      <c r="OJE20" s="100"/>
      <c r="OJF20" s="100"/>
      <c r="OJG20" s="100"/>
      <c r="OJH20" s="100"/>
      <c r="OJI20" s="100"/>
      <c r="OJJ20" s="100"/>
      <c r="OJK20" s="100"/>
      <c r="OJL20" s="100"/>
      <c r="OJM20" s="100"/>
      <c r="OJN20" s="100"/>
      <c r="OJO20" s="100"/>
      <c r="OJP20" s="100"/>
      <c r="OJQ20" s="100"/>
      <c r="OJR20" s="100"/>
      <c r="OJS20" s="100"/>
      <c r="OJT20" s="100"/>
      <c r="OJU20" s="100"/>
      <c r="OJV20" s="100"/>
      <c r="OJW20" s="100"/>
      <c r="OJX20" s="100"/>
      <c r="OJY20" s="100"/>
      <c r="OJZ20" s="100"/>
      <c r="OKA20" s="100"/>
      <c r="OKB20" s="100"/>
      <c r="OKC20" s="100"/>
      <c r="OKD20" s="100"/>
      <c r="OKE20" s="100"/>
      <c r="OKF20" s="100"/>
      <c r="OKG20" s="100"/>
      <c r="OKH20" s="100"/>
      <c r="OKI20" s="100"/>
      <c r="OKJ20" s="100"/>
      <c r="OKK20" s="100"/>
      <c r="OKL20" s="100"/>
      <c r="OKM20" s="100"/>
      <c r="OKN20" s="100"/>
      <c r="OKO20" s="100"/>
      <c r="OKP20" s="100"/>
      <c r="OKQ20" s="100"/>
      <c r="OKR20" s="100"/>
      <c r="OKS20" s="100"/>
      <c r="OKT20" s="100"/>
      <c r="OKU20" s="100"/>
      <c r="OKV20" s="100"/>
      <c r="OKW20" s="100"/>
      <c r="OKX20" s="100"/>
      <c r="OKY20" s="100"/>
      <c r="OKZ20" s="100"/>
      <c r="OLA20" s="100"/>
      <c r="OLB20" s="100"/>
      <c r="OLC20" s="100"/>
      <c r="OLD20" s="100"/>
      <c r="OLE20" s="100"/>
      <c r="OLF20" s="100"/>
      <c r="OLG20" s="100"/>
      <c r="OLH20" s="100"/>
      <c r="OLI20" s="100"/>
      <c r="OLJ20" s="100"/>
      <c r="OLK20" s="100"/>
      <c r="OLL20" s="100"/>
      <c r="OLM20" s="100"/>
      <c r="OLN20" s="100"/>
      <c r="OLO20" s="100"/>
      <c r="OLP20" s="100"/>
      <c r="OLQ20" s="100"/>
      <c r="OLR20" s="100"/>
      <c r="OLS20" s="100"/>
      <c r="OLT20" s="100"/>
      <c r="OLU20" s="100"/>
      <c r="OLV20" s="100"/>
      <c r="OLW20" s="100"/>
      <c r="OLX20" s="100"/>
      <c r="OLY20" s="100"/>
      <c r="OLZ20" s="100"/>
      <c r="OMA20" s="100"/>
      <c r="OMB20" s="100"/>
      <c r="OMC20" s="100"/>
      <c r="OMD20" s="100"/>
      <c r="OME20" s="100"/>
      <c r="OMF20" s="100"/>
      <c r="OMG20" s="100"/>
      <c r="OMH20" s="100"/>
      <c r="OMI20" s="100"/>
      <c r="OMJ20" s="100"/>
      <c r="OMK20" s="100"/>
      <c r="OML20" s="100"/>
      <c r="OMM20" s="100"/>
      <c r="OMN20" s="100"/>
      <c r="OMO20" s="100"/>
      <c r="OMP20" s="100"/>
      <c r="OMQ20" s="100"/>
      <c r="OMR20" s="100"/>
      <c r="OMS20" s="100"/>
      <c r="OMT20" s="100"/>
      <c r="OMU20" s="100"/>
      <c r="OMV20" s="100"/>
      <c r="OMW20" s="100"/>
      <c r="OMX20" s="100"/>
      <c r="OMY20" s="100"/>
      <c r="OMZ20" s="100"/>
      <c r="ONA20" s="100"/>
      <c r="ONB20" s="100"/>
      <c r="ONC20" s="100"/>
      <c r="OND20" s="100"/>
      <c r="ONE20" s="100"/>
      <c r="ONF20" s="100"/>
      <c r="ONG20" s="100"/>
      <c r="ONH20" s="100"/>
      <c r="ONI20" s="100"/>
      <c r="ONJ20" s="100"/>
      <c r="ONK20" s="100"/>
      <c r="ONL20" s="100"/>
      <c r="ONM20" s="100"/>
      <c r="ONN20" s="100"/>
      <c r="ONO20" s="100"/>
      <c r="ONP20" s="100"/>
      <c r="ONQ20" s="100"/>
      <c r="ONR20" s="100"/>
      <c r="ONS20" s="100"/>
      <c r="ONT20" s="100"/>
      <c r="ONU20" s="100"/>
      <c r="ONV20" s="100"/>
      <c r="ONW20" s="100"/>
      <c r="ONX20" s="100"/>
      <c r="ONY20" s="100"/>
      <c r="ONZ20" s="100"/>
      <c r="OOA20" s="100"/>
      <c r="OOB20" s="100"/>
      <c r="OOC20" s="100"/>
      <c r="OOD20" s="100"/>
      <c r="OOE20" s="100"/>
      <c r="OOF20" s="100"/>
      <c r="OOG20" s="100"/>
      <c r="OOH20" s="100"/>
      <c r="OOI20" s="100"/>
      <c r="OOJ20" s="100"/>
      <c r="OOK20" s="100"/>
      <c r="OOL20" s="100"/>
      <c r="OOM20" s="100"/>
      <c r="OON20" s="100"/>
      <c r="OOO20" s="100"/>
      <c r="OOP20" s="100"/>
      <c r="OOQ20" s="100"/>
      <c r="OOR20" s="100"/>
      <c r="OOS20" s="100"/>
      <c r="OOT20" s="100"/>
      <c r="OOU20" s="100"/>
      <c r="OOV20" s="100"/>
      <c r="OOW20" s="100"/>
      <c r="OOX20" s="100"/>
      <c r="OOY20" s="100"/>
      <c r="OOZ20" s="100"/>
      <c r="OPA20" s="100"/>
      <c r="OPB20" s="100"/>
      <c r="OPC20" s="100"/>
      <c r="OPD20" s="100"/>
      <c r="OPE20" s="100"/>
      <c r="OPF20" s="100"/>
      <c r="OPG20" s="100"/>
      <c r="OPH20" s="100"/>
      <c r="OPI20" s="100"/>
      <c r="OPJ20" s="100"/>
      <c r="OPK20" s="100"/>
      <c r="OPL20" s="100"/>
      <c r="OPM20" s="100"/>
      <c r="OPN20" s="100"/>
      <c r="OPO20" s="100"/>
      <c r="OPP20" s="100"/>
      <c r="OPQ20" s="100"/>
      <c r="OPR20" s="100"/>
      <c r="OPS20" s="100"/>
      <c r="OPT20" s="100"/>
      <c r="OPU20" s="100"/>
      <c r="OPV20" s="100"/>
      <c r="OPW20" s="100"/>
      <c r="OPX20" s="100"/>
      <c r="OPY20" s="100"/>
      <c r="OPZ20" s="100"/>
      <c r="OQA20" s="100"/>
      <c r="OQB20" s="100"/>
      <c r="OQC20" s="100"/>
      <c r="OQD20" s="100"/>
      <c r="OQE20" s="100"/>
      <c r="OQF20" s="100"/>
      <c r="OQG20" s="100"/>
      <c r="OQH20" s="100"/>
      <c r="OQI20" s="100"/>
      <c r="OQJ20" s="100"/>
      <c r="OQK20" s="100"/>
      <c r="OQL20" s="100"/>
      <c r="OQM20" s="100"/>
      <c r="OQN20" s="100"/>
      <c r="OQO20" s="100"/>
      <c r="OQP20" s="100"/>
      <c r="OQQ20" s="100"/>
      <c r="OQR20" s="100"/>
      <c r="OQS20" s="100"/>
      <c r="OQT20" s="100"/>
      <c r="OQU20" s="100"/>
      <c r="OQV20" s="100"/>
      <c r="OQW20" s="100"/>
      <c r="OQX20" s="100"/>
      <c r="OQY20" s="100"/>
      <c r="OQZ20" s="100"/>
      <c r="ORA20" s="100"/>
      <c r="ORB20" s="100"/>
      <c r="ORC20" s="100"/>
      <c r="ORD20" s="100"/>
      <c r="ORE20" s="100"/>
      <c r="ORF20" s="100"/>
      <c r="ORG20" s="100"/>
      <c r="ORH20" s="100"/>
      <c r="ORI20" s="100"/>
      <c r="ORJ20" s="100"/>
      <c r="ORK20" s="100"/>
      <c r="ORL20" s="100"/>
      <c r="ORM20" s="100"/>
      <c r="ORN20" s="100"/>
      <c r="ORO20" s="100"/>
      <c r="ORP20" s="100"/>
      <c r="ORQ20" s="100"/>
      <c r="ORR20" s="100"/>
      <c r="ORS20" s="100"/>
      <c r="ORT20" s="100"/>
      <c r="ORU20" s="100"/>
      <c r="ORV20" s="100"/>
      <c r="ORW20" s="100"/>
      <c r="ORX20" s="100"/>
      <c r="ORY20" s="100"/>
      <c r="ORZ20" s="100"/>
      <c r="OSA20" s="100"/>
      <c r="OSB20" s="100"/>
      <c r="OSC20" s="100"/>
      <c r="OSD20" s="100"/>
      <c r="OSE20" s="100"/>
      <c r="OSF20" s="100"/>
      <c r="OSG20" s="100"/>
      <c r="OSH20" s="100"/>
      <c r="OSI20" s="100"/>
      <c r="OSJ20" s="100"/>
      <c r="OSK20" s="100"/>
      <c r="OSL20" s="100"/>
      <c r="OSM20" s="100"/>
      <c r="OSN20" s="100"/>
      <c r="OSO20" s="100"/>
      <c r="OSP20" s="100"/>
      <c r="OSQ20" s="100"/>
      <c r="OSR20" s="100"/>
      <c r="OSS20" s="100"/>
      <c r="OST20" s="100"/>
      <c r="OSU20" s="100"/>
      <c r="OSV20" s="100"/>
      <c r="OSW20" s="100"/>
      <c r="OSX20" s="100"/>
      <c r="OSY20" s="100"/>
      <c r="OSZ20" s="100"/>
      <c r="OTA20" s="100"/>
      <c r="OTB20" s="100"/>
      <c r="OTC20" s="100"/>
      <c r="OTD20" s="100"/>
      <c r="OTE20" s="100"/>
      <c r="OTF20" s="100"/>
      <c r="OTG20" s="100"/>
      <c r="OTH20" s="100"/>
      <c r="OTI20" s="100"/>
      <c r="OTJ20" s="100"/>
      <c r="OTK20" s="100"/>
      <c r="OTL20" s="100"/>
      <c r="OTM20" s="100"/>
      <c r="OTN20" s="100"/>
      <c r="OTO20" s="100"/>
      <c r="OTP20" s="100"/>
      <c r="OTQ20" s="100"/>
      <c r="OTR20" s="100"/>
      <c r="OTS20" s="100"/>
      <c r="OTT20" s="100"/>
      <c r="OTU20" s="100"/>
      <c r="OTV20" s="100"/>
      <c r="OTW20" s="100"/>
      <c r="OTX20" s="100"/>
      <c r="OTY20" s="100"/>
      <c r="OTZ20" s="100"/>
      <c r="OUA20" s="100"/>
      <c r="OUB20" s="100"/>
      <c r="OUC20" s="100"/>
      <c r="OUD20" s="100"/>
      <c r="OUE20" s="100"/>
      <c r="OUF20" s="100"/>
      <c r="OUG20" s="100"/>
      <c r="OUH20" s="100"/>
      <c r="OUI20" s="100"/>
      <c r="OUJ20" s="100"/>
      <c r="OUK20" s="100"/>
      <c r="OUL20" s="100"/>
      <c r="OUM20" s="100"/>
      <c r="OUN20" s="100"/>
      <c r="OUO20" s="100"/>
      <c r="OUP20" s="100"/>
      <c r="OUQ20" s="100"/>
      <c r="OUR20" s="100"/>
      <c r="OUS20" s="100"/>
      <c r="OUT20" s="100"/>
      <c r="OUU20" s="100"/>
      <c r="OUV20" s="100"/>
      <c r="OUW20" s="100"/>
      <c r="OUX20" s="100"/>
      <c r="OUY20" s="100"/>
      <c r="OUZ20" s="100"/>
      <c r="OVA20" s="100"/>
      <c r="OVB20" s="100"/>
      <c r="OVC20" s="100"/>
      <c r="OVD20" s="100"/>
      <c r="OVE20" s="100"/>
      <c r="OVF20" s="100"/>
      <c r="OVG20" s="100"/>
      <c r="OVH20" s="100"/>
      <c r="OVI20" s="100"/>
      <c r="OVJ20" s="100"/>
      <c r="OVK20" s="100"/>
      <c r="OVL20" s="100"/>
      <c r="OVM20" s="100"/>
      <c r="OVN20" s="100"/>
      <c r="OVO20" s="100"/>
      <c r="OVP20" s="100"/>
      <c r="OVQ20" s="100"/>
      <c r="OVR20" s="100"/>
      <c r="OVS20" s="100"/>
      <c r="OVT20" s="100"/>
      <c r="OVU20" s="100"/>
      <c r="OVV20" s="100"/>
      <c r="OVW20" s="100"/>
      <c r="OVX20" s="100"/>
      <c r="OVY20" s="100"/>
      <c r="OVZ20" s="100"/>
      <c r="OWA20" s="100"/>
      <c r="OWB20" s="100"/>
      <c r="OWC20" s="100"/>
      <c r="OWD20" s="100"/>
      <c r="OWE20" s="100"/>
      <c r="OWF20" s="100"/>
      <c r="OWG20" s="100"/>
      <c r="OWH20" s="100"/>
      <c r="OWI20" s="100"/>
      <c r="OWJ20" s="100"/>
      <c r="OWK20" s="100"/>
      <c r="OWL20" s="100"/>
      <c r="OWM20" s="100"/>
      <c r="OWN20" s="100"/>
      <c r="OWO20" s="100"/>
      <c r="OWP20" s="100"/>
      <c r="OWQ20" s="100"/>
      <c r="OWR20" s="100"/>
      <c r="OWS20" s="100"/>
      <c r="OWT20" s="100"/>
      <c r="OWU20" s="100"/>
      <c r="OWV20" s="100"/>
      <c r="OWW20" s="100"/>
      <c r="OWX20" s="100"/>
      <c r="OWY20" s="100"/>
      <c r="OWZ20" s="100"/>
      <c r="OXA20" s="100"/>
      <c r="OXB20" s="100"/>
      <c r="OXC20" s="100"/>
      <c r="OXD20" s="100"/>
      <c r="OXE20" s="100"/>
      <c r="OXF20" s="100"/>
      <c r="OXG20" s="100"/>
      <c r="OXH20" s="100"/>
      <c r="OXI20" s="100"/>
      <c r="OXJ20" s="100"/>
      <c r="OXK20" s="100"/>
      <c r="OXL20" s="100"/>
      <c r="OXM20" s="100"/>
      <c r="OXN20" s="100"/>
      <c r="OXO20" s="100"/>
      <c r="OXP20" s="100"/>
      <c r="OXQ20" s="100"/>
      <c r="OXR20" s="100"/>
      <c r="OXS20" s="100"/>
      <c r="OXT20" s="100"/>
      <c r="OXU20" s="100"/>
      <c r="OXV20" s="100"/>
      <c r="OXW20" s="100"/>
      <c r="OXX20" s="100"/>
      <c r="OXY20" s="100"/>
      <c r="OXZ20" s="100"/>
      <c r="OYA20" s="100"/>
      <c r="OYB20" s="100"/>
      <c r="OYC20" s="100"/>
      <c r="OYD20" s="100"/>
      <c r="OYE20" s="100"/>
      <c r="OYF20" s="100"/>
      <c r="OYG20" s="100"/>
      <c r="OYH20" s="100"/>
      <c r="OYI20" s="100"/>
      <c r="OYJ20" s="100"/>
      <c r="OYK20" s="100"/>
      <c r="OYL20" s="100"/>
      <c r="OYM20" s="100"/>
      <c r="OYN20" s="100"/>
      <c r="OYO20" s="100"/>
      <c r="OYP20" s="100"/>
      <c r="OYQ20" s="100"/>
      <c r="OYR20" s="100"/>
      <c r="OYS20" s="100"/>
      <c r="OYT20" s="100"/>
      <c r="OYU20" s="100"/>
      <c r="OYV20" s="100"/>
      <c r="OYW20" s="100"/>
      <c r="OYX20" s="100"/>
      <c r="OYY20" s="100"/>
      <c r="OYZ20" s="100"/>
      <c r="OZA20" s="100"/>
      <c r="OZB20" s="100"/>
      <c r="OZC20" s="100"/>
      <c r="OZD20" s="100"/>
      <c r="OZE20" s="100"/>
      <c r="OZF20" s="100"/>
      <c r="OZG20" s="100"/>
      <c r="OZH20" s="100"/>
      <c r="OZI20" s="100"/>
      <c r="OZJ20" s="100"/>
      <c r="OZK20" s="100"/>
      <c r="OZL20" s="100"/>
      <c r="OZM20" s="100"/>
      <c r="OZN20" s="100"/>
      <c r="OZO20" s="100"/>
      <c r="OZP20" s="100"/>
      <c r="OZQ20" s="100"/>
      <c r="OZR20" s="100"/>
      <c r="OZS20" s="100"/>
      <c r="OZT20" s="100"/>
      <c r="OZU20" s="100"/>
      <c r="OZV20" s="100"/>
      <c r="OZW20" s="100"/>
      <c r="OZX20" s="100"/>
      <c r="OZY20" s="100"/>
      <c r="OZZ20" s="100"/>
      <c r="PAA20" s="100"/>
      <c r="PAB20" s="100"/>
      <c r="PAC20" s="100"/>
      <c r="PAD20" s="100"/>
      <c r="PAE20" s="100"/>
      <c r="PAF20" s="100"/>
      <c r="PAG20" s="100"/>
      <c r="PAH20" s="100"/>
      <c r="PAI20" s="100"/>
      <c r="PAJ20" s="100"/>
      <c r="PAK20" s="100"/>
      <c r="PAL20" s="100"/>
      <c r="PAM20" s="100"/>
      <c r="PAN20" s="100"/>
      <c r="PAO20" s="100"/>
      <c r="PAP20" s="100"/>
      <c r="PAQ20" s="100"/>
      <c r="PAR20" s="100"/>
      <c r="PAS20" s="100"/>
      <c r="PAT20" s="100"/>
      <c r="PAU20" s="100"/>
      <c r="PAV20" s="100"/>
      <c r="PAW20" s="100"/>
      <c r="PAX20" s="100"/>
      <c r="PAY20" s="100"/>
      <c r="PAZ20" s="100"/>
      <c r="PBA20" s="100"/>
      <c r="PBB20" s="100"/>
      <c r="PBC20" s="100"/>
      <c r="PBD20" s="100"/>
      <c r="PBE20" s="100"/>
      <c r="PBF20" s="100"/>
      <c r="PBG20" s="100"/>
      <c r="PBH20" s="100"/>
      <c r="PBI20" s="100"/>
      <c r="PBJ20" s="100"/>
      <c r="PBK20" s="100"/>
      <c r="PBL20" s="100"/>
      <c r="PBM20" s="100"/>
      <c r="PBN20" s="100"/>
      <c r="PBO20" s="100"/>
      <c r="PBP20" s="100"/>
      <c r="PBQ20" s="100"/>
      <c r="PBR20" s="100"/>
      <c r="PBS20" s="100"/>
      <c r="PBT20" s="100"/>
      <c r="PBU20" s="100"/>
      <c r="PBV20" s="100"/>
      <c r="PBW20" s="100"/>
      <c r="PBX20" s="100"/>
      <c r="PBY20" s="100"/>
      <c r="PBZ20" s="100"/>
      <c r="PCA20" s="100"/>
      <c r="PCB20" s="100"/>
      <c r="PCC20" s="100"/>
      <c r="PCD20" s="100"/>
      <c r="PCE20" s="100"/>
      <c r="PCF20" s="100"/>
      <c r="PCG20" s="100"/>
      <c r="PCH20" s="100"/>
      <c r="PCI20" s="100"/>
      <c r="PCJ20" s="100"/>
      <c r="PCK20" s="100"/>
      <c r="PCL20" s="100"/>
      <c r="PCM20" s="100"/>
      <c r="PCN20" s="100"/>
      <c r="PCO20" s="100"/>
      <c r="PCP20" s="100"/>
      <c r="PCQ20" s="100"/>
      <c r="PCR20" s="100"/>
      <c r="PCS20" s="100"/>
      <c r="PCT20" s="100"/>
      <c r="PCU20" s="100"/>
      <c r="PCV20" s="100"/>
      <c r="PCW20" s="100"/>
      <c r="PCX20" s="100"/>
      <c r="PCY20" s="100"/>
      <c r="PCZ20" s="100"/>
      <c r="PDA20" s="100"/>
      <c r="PDB20" s="100"/>
      <c r="PDC20" s="100"/>
      <c r="PDD20" s="100"/>
      <c r="PDE20" s="100"/>
      <c r="PDF20" s="100"/>
      <c r="PDG20" s="100"/>
      <c r="PDH20" s="100"/>
      <c r="PDI20" s="100"/>
      <c r="PDJ20" s="100"/>
      <c r="PDK20" s="100"/>
      <c r="PDL20" s="100"/>
      <c r="PDM20" s="100"/>
      <c r="PDN20" s="100"/>
      <c r="PDO20" s="100"/>
      <c r="PDP20" s="100"/>
      <c r="PDQ20" s="100"/>
      <c r="PDR20" s="100"/>
      <c r="PDS20" s="100"/>
      <c r="PDT20" s="100"/>
      <c r="PDU20" s="100"/>
      <c r="PDV20" s="100"/>
      <c r="PDW20" s="100"/>
      <c r="PDX20" s="100"/>
      <c r="PDY20" s="100"/>
      <c r="PDZ20" s="100"/>
      <c r="PEA20" s="100"/>
      <c r="PEB20" s="100"/>
      <c r="PEC20" s="100"/>
      <c r="PED20" s="100"/>
      <c r="PEE20" s="100"/>
      <c r="PEF20" s="100"/>
      <c r="PEG20" s="100"/>
      <c r="PEH20" s="100"/>
      <c r="PEI20" s="100"/>
      <c r="PEJ20" s="100"/>
      <c r="PEK20" s="100"/>
      <c r="PEL20" s="100"/>
      <c r="PEM20" s="100"/>
      <c r="PEN20" s="100"/>
      <c r="PEO20" s="100"/>
      <c r="PEP20" s="100"/>
      <c r="PEQ20" s="100"/>
      <c r="PER20" s="100"/>
      <c r="PES20" s="100"/>
      <c r="PET20" s="100"/>
      <c r="PEU20" s="100"/>
      <c r="PEV20" s="100"/>
      <c r="PEW20" s="100"/>
      <c r="PEX20" s="100"/>
      <c r="PEY20" s="100"/>
      <c r="PEZ20" s="100"/>
      <c r="PFA20" s="100"/>
      <c r="PFB20" s="100"/>
      <c r="PFC20" s="100"/>
      <c r="PFD20" s="100"/>
      <c r="PFE20" s="100"/>
      <c r="PFF20" s="100"/>
      <c r="PFG20" s="100"/>
      <c r="PFH20" s="100"/>
      <c r="PFI20" s="100"/>
      <c r="PFJ20" s="100"/>
      <c r="PFK20" s="100"/>
      <c r="PFL20" s="100"/>
      <c r="PFM20" s="100"/>
      <c r="PFN20" s="100"/>
      <c r="PFO20" s="100"/>
      <c r="PFP20" s="100"/>
      <c r="PFQ20" s="100"/>
      <c r="PFR20" s="100"/>
      <c r="PFS20" s="100"/>
      <c r="PFT20" s="100"/>
      <c r="PFU20" s="100"/>
      <c r="PFV20" s="100"/>
      <c r="PFW20" s="100"/>
      <c r="PFX20" s="100"/>
      <c r="PFY20" s="100"/>
      <c r="PFZ20" s="100"/>
      <c r="PGA20" s="100"/>
      <c r="PGB20" s="100"/>
      <c r="PGC20" s="100"/>
      <c r="PGD20" s="100"/>
      <c r="PGE20" s="100"/>
      <c r="PGF20" s="100"/>
      <c r="PGG20" s="100"/>
      <c r="PGH20" s="100"/>
      <c r="PGI20" s="100"/>
      <c r="PGJ20" s="100"/>
      <c r="PGK20" s="100"/>
      <c r="PGL20" s="100"/>
      <c r="PGM20" s="100"/>
      <c r="PGN20" s="100"/>
      <c r="PGO20" s="100"/>
      <c r="PGP20" s="100"/>
      <c r="PGQ20" s="100"/>
      <c r="PGR20" s="100"/>
      <c r="PGS20" s="100"/>
      <c r="PGT20" s="100"/>
      <c r="PGU20" s="100"/>
      <c r="PGV20" s="100"/>
      <c r="PGW20" s="100"/>
      <c r="PGX20" s="100"/>
      <c r="PGY20" s="100"/>
      <c r="PGZ20" s="100"/>
      <c r="PHA20" s="100"/>
      <c r="PHB20" s="100"/>
      <c r="PHC20" s="100"/>
      <c r="PHD20" s="100"/>
      <c r="PHE20" s="100"/>
      <c r="PHF20" s="100"/>
      <c r="PHG20" s="100"/>
      <c r="PHH20" s="100"/>
      <c r="PHI20" s="100"/>
      <c r="PHJ20" s="100"/>
      <c r="PHK20" s="100"/>
      <c r="PHL20" s="100"/>
      <c r="PHM20" s="100"/>
      <c r="PHN20" s="100"/>
      <c r="PHO20" s="100"/>
      <c r="PHP20" s="100"/>
      <c r="PHQ20" s="100"/>
      <c r="PHR20" s="100"/>
      <c r="PHS20" s="100"/>
      <c r="PHT20" s="100"/>
      <c r="PHU20" s="100"/>
      <c r="PHV20" s="100"/>
      <c r="PHW20" s="100"/>
      <c r="PHX20" s="100"/>
      <c r="PHY20" s="100"/>
      <c r="PHZ20" s="100"/>
      <c r="PIA20" s="100"/>
      <c r="PIB20" s="100"/>
      <c r="PIC20" s="100"/>
      <c r="PID20" s="100"/>
      <c r="PIE20" s="100"/>
      <c r="PIF20" s="100"/>
      <c r="PIG20" s="100"/>
      <c r="PIH20" s="100"/>
      <c r="PII20" s="100"/>
      <c r="PIJ20" s="100"/>
      <c r="PIK20" s="100"/>
      <c r="PIL20" s="100"/>
      <c r="PIM20" s="100"/>
      <c r="PIN20" s="100"/>
      <c r="PIO20" s="100"/>
      <c r="PIP20" s="100"/>
      <c r="PIQ20" s="100"/>
      <c r="PIR20" s="100"/>
      <c r="PIS20" s="100"/>
      <c r="PIT20" s="100"/>
      <c r="PIU20" s="100"/>
      <c r="PIV20" s="100"/>
      <c r="PIW20" s="100"/>
      <c r="PIX20" s="100"/>
      <c r="PIY20" s="100"/>
      <c r="PIZ20" s="100"/>
      <c r="PJA20" s="100"/>
      <c r="PJB20" s="100"/>
      <c r="PJC20" s="100"/>
      <c r="PJD20" s="100"/>
      <c r="PJE20" s="100"/>
      <c r="PJF20" s="100"/>
      <c r="PJG20" s="100"/>
      <c r="PJH20" s="100"/>
      <c r="PJI20" s="100"/>
      <c r="PJJ20" s="100"/>
      <c r="PJK20" s="100"/>
      <c r="PJL20" s="100"/>
      <c r="PJM20" s="100"/>
      <c r="PJN20" s="100"/>
      <c r="PJO20" s="100"/>
      <c r="PJP20" s="100"/>
      <c r="PJQ20" s="100"/>
      <c r="PJR20" s="100"/>
      <c r="PJS20" s="100"/>
      <c r="PJT20" s="100"/>
      <c r="PJU20" s="100"/>
      <c r="PJV20" s="100"/>
      <c r="PJW20" s="100"/>
      <c r="PJX20" s="100"/>
      <c r="PJY20" s="100"/>
      <c r="PJZ20" s="100"/>
      <c r="PKA20" s="100"/>
      <c r="PKB20" s="100"/>
      <c r="PKC20" s="100"/>
      <c r="PKD20" s="100"/>
      <c r="PKE20" s="100"/>
      <c r="PKF20" s="100"/>
      <c r="PKG20" s="100"/>
      <c r="PKH20" s="100"/>
      <c r="PKI20" s="100"/>
      <c r="PKJ20" s="100"/>
      <c r="PKK20" s="100"/>
      <c r="PKL20" s="100"/>
      <c r="PKM20" s="100"/>
      <c r="PKN20" s="100"/>
      <c r="PKO20" s="100"/>
      <c r="PKP20" s="100"/>
      <c r="PKQ20" s="100"/>
      <c r="PKR20" s="100"/>
      <c r="PKS20" s="100"/>
      <c r="PKT20" s="100"/>
      <c r="PKU20" s="100"/>
      <c r="PKV20" s="100"/>
      <c r="PKW20" s="100"/>
      <c r="PKX20" s="100"/>
      <c r="PKY20" s="100"/>
      <c r="PKZ20" s="100"/>
      <c r="PLA20" s="100"/>
      <c r="PLB20" s="100"/>
      <c r="PLC20" s="100"/>
      <c r="PLD20" s="100"/>
      <c r="PLE20" s="100"/>
      <c r="PLF20" s="100"/>
      <c r="PLG20" s="100"/>
      <c r="PLH20" s="100"/>
      <c r="PLI20" s="100"/>
      <c r="PLJ20" s="100"/>
      <c r="PLK20" s="100"/>
      <c r="PLL20" s="100"/>
      <c r="PLM20" s="100"/>
      <c r="PLN20" s="100"/>
      <c r="PLO20" s="100"/>
      <c r="PLP20" s="100"/>
      <c r="PLQ20" s="100"/>
      <c r="PLR20" s="100"/>
      <c r="PLS20" s="100"/>
      <c r="PLT20" s="100"/>
      <c r="PLU20" s="100"/>
      <c r="PLV20" s="100"/>
      <c r="PLW20" s="100"/>
      <c r="PLX20" s="100"/>
      <c r="PLY20" s="100"/>
      <c r="PLZ20" s="100"/>
      <c r="PMA20" s="100"/>
      <c r="PMB20" s="100"/>
      <c r="PMC20" s="100"/>
      <c r="PMD20" s="100"/>
      <c r="PME20" s="100"/>
      <c r="PMF20" s="100"/>
      <c r="PMG20" s="100"/>
      <c r="PMH20" s="100"/>
      <c r="PMI20" s="100"/>
      <c r="PMJ20" s="100"/>
      <c r="PMK20" s="100"/>
      <c r="PML20" s="100"/>
      <c r="PMM20" s="100"/>
      <c r="PMN20" s="100"/>
      <c r="PMO20" s="100"/>
      <c r="PMP20" s="100"/>
      <c r="PMQ20" s="100"/>
      <c r="PMR20" s="100"/>
      <c r="PMS20" s="100"/>
      <c r="PMT20" s="100"/>
      <c r="PMU20" s="100"/>
      <c r="PMV20" s="100"/>
      <c r="PMW20" s="100"/>
      <c r="PMX20" s="100"/>
      <c r="PMY20" s="100"/>
      <c r="PMZ20" s="100"/>
      <c r="PNA20" s="100"/>
      <c r="PNB20" s="100"/>
      <c r="PNC20" s="100"/>
      <c r="PND20" s="100"/>
      <c r="PNE20" s="100"/>
      <c r="PNF20" s="100"/>
      <c r="PNG20" s="100"/>
      <c r="PNH20" s="100"/>
      <c r="PNI20" s="100"/>
      <c r="PNJ20" s="100"/>
      <c r="PNK20" s="100"/>
      <c r="PNL20" s="100"/>
      <c r="PNM20" s="100"/>
      <c r="PNN20" s="100"/>
      <c r="PNO20" s="100"/>
      <c r="PNP20" s="100"/>
      <c r="PNQ20" s="100"/>
      <c r="PNR20" s="100"/>
      <c r="PNS20" s="100"/>
      <c r="PNT20" s="100"/>
      <c r="PNU20" s="100"/>
      <c r="PNV20" s="100"/>
      <c r="PNW20" s="100"/>
      <c r="PNX20" s="100"/>
      <c r="PNY20" s="100"/>
      <c r="PNZ20" s="100"/>
      <c r="POA20" s="100"/>
      <c r="POB20" s="100"/>
      <c r="POC20" s="100"/>
      <c r="POD20" s="100"/>
      <c r="POE20" s="100"/>
      <c r="POF20" s="100"/>
      <c r="POG20" s="100"/>
      <c r="POH20" s="100"/>
      <c r="POI20" s="100"/>
      <c r="POJ20" s="100"/>
      <c r="POK20" s="100"/>
      <c r="POL20" s="100"/>
      <c r="POM20" s="100"/>
      <c r="PON20" s="100"/>
      <c r="POO20" s="100"/>
      <c r="POP20" s="100"/>
      <c r="POQ20" s="100"/>
      <c r="POR20" s="100"/>
      <c r="POS20" s="100"/>
      <c r="POT20" s="100"/>
      <c r="POU20" s="100"/>
      <c r="POV20" s="100"/>
      <c r="POW20" s="100"/>
      <c r="POX20" s="100"/>
      <c r="POY20" s="100"/>
      <c r="POZ20" s="100"/>
      <c r="PPA20" s="100"/>
      <c r="PPB20" s="100"/>
      <c r="PPC20" s="100"/>
      <c r="PPD20" s="100"/>
      <c r="PPE20" s="100"/>
      <c r="PPF20" s="100"/>
      <c r="PPG20" s="100"/>
      <c r="PPH20" s="100"/>
      <c r="PPI20" s="100"/>
      <c r="PPJ20" s="100"/>
      <c r="PPK20" s="100"/>
      <c r="PPL20" s="100"/>
      <c r="PPM20" s="100"/>
      <c r="PPN20" s="100"/>
      <c r="PPO20" s="100"/>
      <c r="PPP20" s="100"/>
      <c r="PPQ20" s="100"/>
      <c r="PPR20" s="100"/>
      <c r="PPS20" s="100"/>
      <c r="PPT20" s="100"/>
      <c r="PPU20" s="100"/>
      <c r="PPV20" s="100"/>
      <c r="PPW20" s="100"/>
      <c r="PPX20" s="100"/>
      <c r="PPY20" s="100"/>
      <c r="PPZ20" s="100"/>
      <c r="PQA20" s="100"/>
      <c r="PQB20" s="100"/>
      <c r="PQC20" s="100"/>
      <c r="PQD20" s="100"/>
      <c r="PQE20" s="100"/>
      <c r="PQF20" s="100"/>
      <c r="PQG20" s="100"/>
      <c r="PQH20" s="100"/>
      <c r="PQI20" s="100"/>
      <c r="PQJ20" s="100"/>
      <c r="PQK20" s="100"/>
      <c r="PQL20" s="100"/>
      <c r="PQM20" s="100"/>
      <c r="PQN20" s="100"/>
      <c r="PQO20" s="100"/>
      <c r="PQP20" s="100"/>
      <c r="PQQ20" s="100"/>
      <c r="PQR20" s="100"/>
      <c r="PQS20" s="100"/>
      <c r="PQT20" s="100"/>
      <c r="PQU20" s="100"/>
      <c r="PQV20" s="100"/>
      <c r="PQW20" s="100"/>
      <c r="PQX20" s="100"/>
      <c r="PQY20" s="100"/>
      <c r="PQZ20" s="100"/>
      <c r="PRA20" s="100"/>
      <c r="PRB20" s="100"/>
      <c r="PRC20" s="100"/>
      <c r="PRD20" s="100"/>
      <c r="PRE20" s="100"/>
      <c r="PRF20" s="100"/>
      <c r="PRG20" s="100"/>
      <c r="PRH20" s="100"/>
      <c r="PRI20" s="100"/>
      <c r="PRJ20" s="100"/>
      <c r="PRK20" s="100"/>
      <c r="PRL20" s="100"/>
      <c r="PRM20" s="100"/>
      <c r="PRN20" s="100"/>
      <c r="PRO20" s="100"/>
      <c r="PRP20" s="100"/>
      <c r="PRQ20" s="100"/>
      <c r="PRR20" s="100"/>
      <c r="PRS20" s="100"/>
      <c r="PRT20" s="100"/>
      <c r="PRU20" s="100"/>
      <c r="PRV20" s="100"/>
      <c r="PRW20" s="100"/>
      <c r="PRX20" s="100"/>
      <c r="PRY20" s="100"/>
      <c r="PRZ20" s="100"/>
      <c r="PSA20" s="100"/>
      <c r="PSB20" s="100"/>
      <c r="PSC20" s="100"/>
      <c r="PSD20" s="100"/>
      <c r="PSE20" s="100"/>
      <c r="PSF20" s="100"/>
      <c r="PSG20" s="100"/>
      <c r="PSH20" s="100"/>
      <c r="PSI20" s="100"/>
      <c r="PSJ20" s="100"/>
      <c r="PSK20" s="100"/>
      <c r="PSL20" s="100"/>
      <c r="PSM20" s="100"/>
      <c r="PSN20" s="100"/>
      <c r="PSO20" s="100"/>
      <c r="PSP20" s="100"/>
      <c r="PSQ20" s="100"/>
      <c r="PSR20" s="100"/>
      <c r="PSS20" s="100"/>
      <c r="PST20" s="100"/>
      <c r="PSU20" s="100"/>
      <c r="PSV20" s="100"/>
      <c r="PSW20" s="100"/>
      <c r="PSX20" s="100"/>
      <c r="PSY20" s="100"/>
      <c r="PSZ20" s="100"/>
      <c r="PTA20" s="100"/>
      <c r="PTB20" s="100"/>
      <c r="PTC20" s="100"/>
      <c r="PTD20" s="100"/>
      <c r="PTE20" s="100"/>
      <c r="PTF20" s="100"/>
      <c r="PTG20" s="100"/>
      <c r="PTH20" s="100"/>
      <c r="PTI20" s="100"/>
      <c r="PTJ20" s="100"/>
      <c r="PTK20" s="100"/>
      <c r="PTL20" s="100"/>
      <c r="PTM20" s="100"/>
      <c r="PTN20" s="100"/>
      <c r="PTO20" s="100"/>
      <c r="PTP20" s="100"/>
      <c r="PTQ20" s="100"/>
      <c r="PTR20" s="100"/>
      <c r="PTS20" s="100"/>
      <c r="PTT20" s="100"/>
      <c r="PTU20" s="100"/>
      <c r="PTV20" s="100"/>
      <c r="PTW20" s="100"/>
      <c r="PTX20" s="100"/>
      <c r="PTY20" s="100"/>
      <c r="PTZ20" s="100"/>
      <c r="PUA20" s="100"/>
      <c r="PUB20" s="100"/>
      <c r="PUC20" s="100"/>
      <c r="PUD20" s="100"/>
      <c r="PUE20" s="100"/>
      <c r="PUF20" s="100"/>
      <c r="PUG20" s="100"/>
      <c r="PUH20" s="100"/>
      <c r="PUI20" s="100"/>
      <c r="PUJ20" s="100"/>
      <c r="PUK20" s="100"/>
      <c r="PUL20" s="100"/>
      <c r="PUM20" s="100"/>
      <c r="PUN20" s="100"/>
      <c r="PUO20" s="100"/>
      <c r="PUP20" s="100"/>
      <c r="PUQ20" s="100"/>
      <c r="PUR20" s="100"/>
      <c r="PUS20" s="100"/>
      <c r="PUT20" s="100"/>
      <c r="PUU20" s="100"/>
      <c r="PUV20" s="100"/>
      <c r="PUW20" s="100"/>
      <c r="PUX20" s="100"/>
      <c r="PUY20" s="100"/>
      <c r="PUZ20" s="100"/>
      <c r="PVA20" s="100"/>
      <c r="PVB20" s="100"/>
      <c r="PVC20" s="100"/>
      <c r="PVD20" s="100"/>
      <c r="PVE20" s="100"/>
      <c r="PVF20" s="100"/>
      <c r="PVG20" s="100"/>
      <c r="PVH20" s="100"/>
      <c r="PVI20" s="100"/>
      <c r="PVJ20" s="100"/>
      <c r="PVK20" s="100"/>
      <c r="PVL20" s="100"/>
      <c r="PVM20" s="100"/>
      <c r="PVN20" s="100"/>
      <c r="PVO20" s="100"/>
      <c r="PVP20" s="100"/>
      <c r="PVQ20" s="100"/>
      <c r="PVR20" s="100"/>
      <c r="PVS20" s="100"/>
      <c r="PVT20" s="100"/>
      <c r="PVU20" s="100"/>
      <c r="PVV20" s="100"/>
      <c r="PVW20" s="100"/>
      <c r="PVX20" s="100"/>
      <c r="PVY20" s="100"/>
      <c r="PVZ20" s="100"/>
      <c r="PWA20" s="100"/>
      <c r="PWB20" s="100"/>
      <c r="PWC20" s="100"/>
      <c r="PWD20" s="100"/>
      <c r="PWE20" s="100"/>
      <c r="PWF20" s="100"/>
      <c r="PWG20" s="100"/>
      <c r="PWH20" s="100"/>
      <c r="PWI20" s="100"/>
      <c r="PWJ20" s="100"/>
      <c r="PWK20" s="100"/>
      <c r="PWL20" s="100"/>
      <c r="PWM20" s="100"/>
      <c r="PWN20" s="100"/>
      <c r="PWO20" s="100"/>
      <c r="PWP20" s="100"/>
      <c r="PWQ20" s="100"/>
      <c r="PWR20" s="100"/>
      <c r="PWS20" s="100"/>
      <c r="PWT20" s="100"/>
      <c r="PWU20" s="100"/>
      <c r="PWV20" s="100"/>
      <c r="PWW20" s="100"/>
      <c r="PWX20" s="100"/>
      <c r="PWY20" s="100"/>
      <c r="PWZ20" s="100"/>
      <c r="PXA20" s="100"/>
      <c r="PXB20" s="100"/>
      <c r="PXC20" s="100"/>
      <c r="PXD20" s="100"/>
      <c r="PXE20" s="100"/>
      <c r="PXF20" s="100"/>
      <c r="PXG20" s="100"/>
      <c r="PXH20" s="100"/>
      <c r="PXI20" s="100"/>
      <c r="PXJ20" s="100"/>
      <c r="PXK20" s="100"/>
      <c r="PXL20" s="100"/>
      <c r="PXM20" s="100"/>
      <c r="PXN20" s="100"/>
      <c r="PXO20" s="100"/>
      <c r="PXP20" s="100"/>
      <c r="PXQ20" s="100"/>
      <c r="PXR20" s="100"/>
      <c r="PXS20" s="100"/>
      <c r="PXT20" s="100"/>
      <c r="PXU20" s="100"/>
      <c r="PXV20" s="100"/>
      <c r="PXW20" s="100"/>
      <c r="PXX20" s="100"/>
      <c r="PXY20" s="100"/>
      <c r="PXZ20" s="100"/>
      <c r="PYA20" s="100"/>
      <c r="PYB20" s="100"/>
      <c r="PYC20" s="100"/>
      <c r="PYD20" s="100"/>
      <c r="PYE20" s="100"/>
      <c r="PYF20" s="100"/>
      <c r="PYG20" s="100"/>
      <c r="PYH20" s="100"/>
      <c r="PYI20" s="100"/>
      <c r="PYJ20" s="100"/>
      <c r="PYK20" s="100"/>
      <c r="PYL20" s="100"/>
      <c r="PYM20" s="100"/>
      <c r="PYN20" s="100"/>
      <c r="PYO20" s="100"/>
      <c r="PYP20" s="100"/>
      <c r="PYQ20" s="100"/>
      <c r="PYR20" s="100"/>
      <c r="PYS20" s="100"/>
      <c r="PYT20" s="100"/>
      <c r="PYU20" s="100"/>
      <c r="PYV20" s="100"/>
      <c r="PYW20" s="100"/>
      <c r="PYX20" s="100"/>
      <c r="PYY20" s="100"/>
      <c r="PYZ20" s="100"/>
      <c r="PZA20" s="100"/>
      <c r="PZB20" s="100"/>
      <c r="PZC20" s="100"/>
      <c r="PZD20" s="100"/>
      <c r="PZE20" s="100"/>
      <c r="PZF20" s="100"/>
      <c r="PZG20" s="100"/>
      <c r="PZH20" s="100"/>
      <c r="PZI20" s="100"/>
      <c r="PZJ20" s="100"/>
      <c r="PZK20" s="100"/>
      <c r="PZL20" s="100"/>
      <c r="PZM20" s="100"/>
      <c r="PZN20" s="100"/>
      <c r="PZO20" s="100"/>
      <c r="PZP20" s="100"/>
      <c r="PZQ20" s="100"/>
      <c r="PZR20" s="100"/>
      <c r="PZS20" s="100"/>
      <c r="PZT20" s="100"/>
      <c r="PZU20" s="100"/>
      <c r="PZV20" s="100"/>
      <c r="PZW20" s="100"/>
      <c r="PZX20" s="100"/>
      <c r="PZY20" s="100"/>
      <c r="PZZ20" s="100"/>
      <c r="QAA20" s="100"/>
      <c r="QAB20" s="100"/>
      <c r="QAC20" s="100"/>
      <c r="QAD20" s="100"/>
      <c r="QAE20" s="100"/>
      <c r="QAF20" s="100"/>
      <c r="QAG20" s="100"/>
      <c r="QAH20" s="100"/>
      <c r="QAI20" s="100"/>
      <c r="QAJ20" s="100"/>
      <c r="QAK20" s="100"/>
      <c r="QAL20" s="100"/>
      <c r="QAM20" s="100"/>
      <c r="QAN20" s="100"/>
      <c r="QAO20" s="100"/>
      <c r="QAP20" s="100"/>
      <c r="QAQ20" s="100"/>
      <c r="QAR20" s="100"/>
      <c r="QAS20" s="100"/>
      <c r="QAT20" s="100"/>
      <c r="QAU20" s="100"/>
      <c r="QAV20" s="100"/>
      <c r="QAW20" s="100"/>
      <c r="QAX20" s="100"/>
      <c r="QAY20" s="100"/>
      <c r="QAZ20" s="100"/>
      <c r="QBA20" s="100"/>
      <c r="QBB20" s="100"/>
      <c r="QBC20" s="100"/>
      <c r="QBD20" s="100"/>
      <c r="QBE20" s="100"/>
      <c r="QBF20" s="100"/>
      <c r="QBG20" s="100"/>
      <c r="QBH20" s="100"/>
      <c r="QBI20" s="100"/>
      <c r="QBJ20" s="100"/>
      <c r="QBK20" s="100"/>
      <c r="QBL20" s="100"/>
      <c r="QBM20" s="100"/>
      <c r="QBN20" s="100"/>
      <c r="QBO20" s="100"/>
      <c r="QBP20" s="100"/>
      <c r="QBQ20" s="100"/>
      <c r="QBR20" s="100"/>
      <c r="QBS20" s="100"/>
      <c r="QBT20" s="100"/>
      <c r="QBU20" s="100"/>
      <c r="QBV20" s="100"/>
      <c r="QBW20" s="100"/>
      <c r="QBX20" s="100"/>
      <c r="QBY20" s="100"/>
      <c r="QBZ20" s="100"/>
      <c r="QCA20" s="100"/>
      <c r="QCB20" s="100"/>
      <c r="QCC20" s="100"/>
      <c r="QCD20" s="100"/>
      <c r="QCE20" s="100"/>
      <c r="QCF20" s="100"/>
      <c r="QCG20" s="100"/>
      <c r="QCH20" s="100"/>
      <c r="QCI20" s="100"/>
      <c r="QCJ20" s="100"/>
      <c r="QCK20" s="100"/>
      <c r="QCL20" s="100"/>
      <c r="QCM20" s="100"/>
      <c r="QCN20" s="100"/>
      <c r="QCO20" s="100"/>
      <c r="QCP20" s="100"/>
      <c r="QCQ20" s="100"/>
      <c r="QCR20" s="100"/>
      <c r="QCS20" s="100"/>
      <c r="QCT20" s="100"/>
      <c r="QCU20" s="100"/>
      <c r="QCV20" s="100"/>
      <c r="QCW20" s="100"/>
      <c r="QCX20" s="100"/>
      <c r="QCY20" s="100"/>
      <c r="QCZ20" s="100"/>
      <c r="QDA20" s="100"/>
      <c r="QDB20" s="100"/>
      <c r="QDC20" s="100"/>
      <c r="QDD20" s="100"/>
      <c r="QDE20" s="100"/>
      <c r="QDF20" s="100"/>
      <c r="QDG20" s="100"/>
      <c r="QDH20" s="100"/>
      <c r="QDI20" s="100"/>
      <c r="QDJ20" s="100"/>
      <c r="QDK20" s="100"/>
      <c r="QDL20" s="100"/>
      <c r="QDM20" s="100"/>
      <c r="QDN20" s="100"/>
      <c r="QDO20" s="100"/>
      <c r="QDP20" s="100"/>
      <c r="QDQ20" s="100"/>
      <c r="QDR20" s="100"/>
      <c r="QDS20" s="100"/>
      <c r="QDT20" s="100"/>
      <c r="QDU20" s="100"/>
      <c r="QDV20" s="100"/>
      <c r="QDW20" s="100"/>
      <c r="QDX20" s="100"/>
      <c r="QDY20" s="100"/>
      <c r="QDZ20" s="100"/>
      <c r="QEA20" s="100"/>
      <c r="QEB20" s="100"/>
      <c r="QEC20" s="100"/>
      <c r="QED20" s="100"/>
      <c r="QEE20" s="100"/>
      <c r="QEF20" s="100"/>
      <c r="QEG20" s="100"/>
      <c r="QEH20" s="100"/>
      <c r="QEI20" s="100"/>
      <c r="QEJ20" s="100"/>
      <c r="QEK20" s="100"/>
      <c r="QEL20" s="100"/>
      <c r="QEM20" s="100"/>
      <c r="QEN20" s="100"/>
      <c r="QEO20" s="100"/>
      <c r="QEP20" s="100"/>
      <c r="QEQ20" s="100"/>
      <c r="QER20" s="100"/>
      <c r="QES20" s="100"/>
      <c r="QET20" s="100"/>
      <c r="QEU20" s="100"/>
      <c r="QEV20" s="100"/>
      <c r="QEW20" s="100"/>
      <c r="QEX20" s="100"/>
      <c r="QEY20" s="100"/>
      <c r="QEZ20" s="100"/>
      <c r="QFA20" s="100"/>
      <c r="QFB20" s="100"/>
      <c r="QFC20" s="100"/>
      <c r="QFD20" s="100"/>
      <c r="QFE20" s="100"/>
      <c r="QFF20" s="100"/>
      <c r="QFG20" s="100"/>
      <c r="QFH20" s="100"/>
      <c r="QFI20" s="100"/>
      <c r="QFJ20" s="100"/>
      <c r="QFK20" s="100"/>
      <c r="QFL20" s="100"/>
      <c r="QFM20" s="100"/>
      <c r="QFN20" s="100"/>
      <c r="QFO20" s="100"/>
      <c r="QFP20" s="100"/>
      <c r="QFQ20" s="100"/>
      <c r="QFR20" s="100"/>
      <c r="QFS20" s="100"/>
      <c r="QFT20" s="100"/>
      <c r="QFU20" s="100"/>
      <c r="QFV20" s="100"/>
      <c r="QFW20" s="100"/>
      <c r="QFX20" s="100"/>
      <c r="QFY20" s="100"/>
      <c r="QFZ20" s="100"/>
      <c r="QGA20" s="100"/>
      <c r="QGB20" s="100"/>
      <c r="QGC20" s="100"/>
      <c r="QGD20" s="100"/>
      <c r="QGE20" s="100"/>
      <c r="QGF20" s="100"/>
      <c r="QGG20" s="100"/>
      <c r="QGH20" s="100"/>
      <c r="QGI20" s="100"/>
      <c r="QGJ20" s="100"/>
      <c r="QGK20" s="100"/>
      <c r="QGL20" s="100"/>
      <c r="QGM20" s="100"/>
      <c r="QGN20" s="100"/>
      <c r="QGO20" s="100"/>
      <c r="QGP20" s="100"/>
      <c r="QGQ20" s="100"/>
      <c r="QGR20" s="100"/>
      <c r="QGS20" s="100"/>
      <c r="QGT20" s="100"/>
      <c r="QGU20" s="100"/>
      <c r="QGV20" s="100"/>
      <c r="QGW20" s="100"/>
      <c r="QGX20" s="100"/>
      <c r="QGY20" s="100"/>
      <c r="QGZ20" s="100"/>
      <c r="QHA20" s="100"/>
      <c r="QHB20" s="100"/>
      <c r="QHC20" s="100"/>
      <c r="QHD20" s="100"/>
      <c r="QHE20" s="100"/>
      <c r="QHF20" s="100"/>
      <c r="QHG20" s="100"/>
      <c r="QHH20" s="100"/>
      <c r="QHI20" s="100"/>
      <c r="QHJ20" s="100"/>
      <c r="QHK20" s="100"/>
      <c r="QHL20" s="100"/>
      <c r="QHM20" s="100"/>
      <c r="QHN20" s="100"/>
      <c r="QHO20" s="100"/>
      <c r="QHP20" s="100"/>
      <c r="QHQ20" s="100"/>
      <c r="QHR20" s="100"/>
      <c r="QHS20" s="100"/>
      <c r="QHT20" s="100"/>
      <c r="QHU20" s="100"/>
      <c r="QHV20" s="100"/>
      <c r="QHW20" s="100"/>
      <c r="QHX20" s="100"/>
      <c r="QHY20" s="100"/>
      <c r="QHZ20" s="100"/>
      <c r="QIA20" s="100"/>
      <c r="QIB20" s="100"/>
      <c r="QIC20" s="100"/>
      <c r="QID20" s="100"/>
      <c r="QIE20" s="100"/>
      <c r="QIF20" s="100"/>
      <c r="QIG20" s="100"/>
      <c r="QIH20" s="100"/>
      <c r="QII20" s="100"/>
      <c r="QIJ20" s="100"/>
      <c r="QIK20" s="100"/>
      <c r="QIL20" s="100"/>
      <c r="QIM20" s="100"/>
      <c r="QIN20" s="100"/>
      <c r="QIO20" s="100"/>
      <c r="QIP20" s="100"/>
      <c r="QIQ20" s="100"/>
      <c r="QIR20" s="100"/>
      <c r="QIS20" s="100"/>
      <c r="QIT20" s="100"/>
      <c r="QIU20" s="100"/>
      <c r="QIV20" s="100"/>
      <c r="QIW20" s="100"/>
      <c r="QIX20" s="100"/>
      <c r="QIY20" s="100"/>
      <c r="QIZ20" s="100"/>
      <c r="QJA20" s="100"/>
      <c r="QJB20" s="100"/>
      <c r="QJC20" s="100"/>
      <c r="QJD20" s="100"/>
      <c r="QJE20" s="100"/>
      <c r="QJF20" s="100"/>
      <c r="QJG20" s="100"/>
      <c r="QJH20" s="100"/>
      <c r="QJI20" s="100"/>
      <c r="QJJ20" s="100"/>
      <c r="QJK20" s="100"/>
      <c r="QJL20" s="100"/>
      <c r="QJM20" s="100"/>
      <c r="QJN20" s="100"/>
      <c r="QJO20" s="100"/>
      <c r="QJP20" s="100"/>
      <c r="QJQ20" s="100"/>
      <c r="QJR20" s="100"/>
      <c r="QJS20" s="100"/>
      <c r="QJT20" s="100"/>
      <c r="QJU20" s="100"/>
      <c r="QJV20" s="100"/>
      <c r="QJW20" s="100"/>
      <c r="QJX20" s="100"/>
      <c r="QJY20" s="100"/>
      <c r="QJZ20" s="100"/>
      <c r="QKA20" s="100"/>
      <c r="QKB20" s="100"/>
      <c r="QKC20" s="100"/>
      <c r="QKD20" s="100"/>
      <c r="QKE20" s="100"/>
      <c r="QKF20" s="100"/>
      <c r="QKG20" s="100"/>
      <c r="QKH20" s="100"/>
      <c r="QKI20" s="100"/>
      <c r="QKJ20" s="100"/>
      <c r="QKK20" s="100"/>
      <c r="QKL20" s="100"/>
      <c r="QKM20" s="100"/>
      <c r="QKN20" s="100"/>
      <c r="QKO20" s="100"/>
      <c r="QKP20" s="100"/>
      <c r="QKQ20" s="100"/>
      <c r="QKR20" s="100"/>
      <c r="QKS20" s="100"/>
      <c r="QKT20" s="100"/>
      <c r="QKU20" s="100"/>
      <c r="QKV20" s="100"/>
      <c r="QKW20" s="100"/>
      <c r="QKX20" s="100"/>
      <c r="QKY20" s="100"/>
      <c r="QKZ20" s="100"/>
      <c r="QLA20" s="100"/>
      <c r="QLB20" s="100"/>
      <c r="QLC20" s="100"/>
      <c r="QLD20" s="100"/>
      <c r="QLE20" s="100"/>
      <c r="QLF20" s="100"/>
      <c r="QLG20" s="100"/>
      <c r="QLH20" s="100"/>
      <c r="QLI20" s="100"/>
      <c r="QLJ20" s="100"/>
      <c r="QLK20" s="100"/>
      <c r="QLL20" s="100"/>
      <c r="QLM20" s="100"/>
      <c r="QLN20" s="100"/>
      <c r="QLO20" s="100"/>
      <c r="QLP20" s="100"/>
      <c r="QLQ20" s="100"/>
      <c r="QLR20" s="100"/>
      <c r="QLS20" s="100"/>
      <c r="QLT20" s="100"/>
      <c r="QLU20" s="100"/>
      <c r="QLV20" s="100"/>
      <c r="QLW20" s="100"/>
      <c r="QLX20" s="100"/>
      <c r="QLY20" s="100"/>
      <c r="QLZ20" s="100"/>
      <c r="QMA20" s="100"/>
      <c r="QMB20" s="100"/>
      <c r="QMC20" s="100"/>
      <c r="QMD20" s="100"/>
      <c r="QME20" s="100"/>
      <c r="QMF20" s="100"/>
      <c r="QMG20" s="100"/>
      <c r="QMH20" s="100"/>
      <c r="QMI20" s="100"/>
      <c r="QMJ20" s="100"/>
      <c r="QMK20" s="100"/>
      <c r="QML20" s="100"/>
      <c r="QMM20" s="100"/>
      <c r="QMN20" s="100"/>
      <c r="QMO20" s="100"/>
      <c r="QMP20" s="100"/>
      <c r="QMQ20" s="100"/>
      <c r="QMR20" s="100"/>
      <c r="QMS20" s="100"/>
      <c r="QMT20" s="100"/>
      <c r="QMU20" s="100"/>
      <c r="QMV20" s="100"/>
      <c r="QMW20" s="100"/>
      <c r="QMX20" s="100"/>
      <c r="QMY20" s="100"/>
      <c r="QMZ20" s="100"/>
      <c r="QNA20" s="100"/>
      <c r="QNB20" s="100"/>
      <c r="QNC20" s="100"/>
      <c r="QND20" s="100"/>
      <c r="QNE20" s="100"/>
      <c r="QNF20" s="100"/>
      <c r="QNG20" s="100"/>
      <c r="QNH20" s="100"/>
      <c r="QNI20" s="100"/>
      <c r="QNJ20" s="100"/>
      <c r="QNK20" s="100"/>
      <c r="QNL20" s="100"/>
      <c r="QNM20" s="100"/>
      <c r="QNN20" s="100"/>
      <c r="QNO20" s="100"/>
      <c r="QNP20" s="100"/>
      <c r="QNQ20" s="100"/>
      <c r="QNR20" s="100"/>
      <c r="QNS20" s="100"/>
      <c r="QNT20" s="100"/>
      <c r="QNU20" s="100"/>
      <c r="QNV20" s="100"/>
      <c r="QNW20" s="100"/>
      <c r="QNX20" s="100"/>
      <c r="QNY20" s="100"/>
      <c r="QNZ20" s="100"/>
      <c r="QOA20" s="100"/>
      <c r="QOB20" s="100"/>
      <c r="QOC20" s="100"/>
      <c r="QOD20" s="100"/>
      <c r="QOE20" s="100"/>
      <c r="QOF20" s="100"/>
      <c r="QOG20" s="100"/>
      <c r="QOH20" s="100"/>
      <c r="QOI20" s="100"/>
      <c r="QOJ20" s="100"/>
      <c r="QOK20" s="100"/>
      <c r="QOL20" s="100"/>
      <c r="QOM20" s="100"/>
      <c r="QON20" s="100"/>
      <c r="QOO20" s="100"/>
      <c r="QOP20" s="100"/>
      <c r="QOQ20" s="100"/>
      <c r="QOR20" s="100"/>
      <c r="QOS20" s="100"/>
      <c r="QOT20" s="100"/>
      <c r="QOU20" s="100"/>
      <c r="QOV20" s="100"/>
      <c r="QOW20" s="100"/>
      <c r="QOX20" s="100"/>
      <c r="QOY20" s="100"/>
      <c r="QOZ20" s="100"/>
      <c r="QPA20" s="100"/>
      <c r="QPB20" s="100"/>
      <c r="QPC20" s="100"/>
      <c r="QPD20" s="100"/>
      <c r="QPE20" s="100"/>
      <c r="QPF20" s="100"/>
      <c r="QPG20" s="100"/>
      <c r="QPH20" s="100"/>
      <c r="QPI20" s="100"/>
      <c r="QPJ20" s="100"/>
      <c r="QPK20" s="100"/>
      <c r="QPL20" s="100"/>
      <c r="QPM20" s="100"/>
      <c r="QPN20" s="100"/>
      <c r="QPO20" s="100"/>
      <c r="QPP20" s="100"/>
      <c r="QPQ20" s="100"/>
      <c r="QPR20" s="100"/>
      <c r="QPS20" s="100"/>
      <c r="QPT20" s="100"/>
      <c r="QPU20" s="100"/>
      <c r="QPV20" s="100"/>
      <c r="QPW20" s="100"/>
      <c r="QPX20" s="100"/>
      <c r="QPY20" s="100"/>
      <c r="QPZ20" s="100"/>
      <c r="QQA20" s="100"/>
      <c r="QQB20" s="100"/>
      <c r="QQC20" s="100"/>
      <c r="QQD20" s="100"/>
      <c r="QQE20" s="100"/>
      <c r="QQF20" s="100"/>
      <c r="QQG20" s="100"/>
      <c r="QQH20" s="100"/>
      <c r="QQI20" s="100"/>
      <c r="QQJ20" s="100"/>
      <c r="QQK20" s="100"/>
      <c r="QQL20" s="100"/>
      <c r="QQM20" s="100"/>
      <c r="QQN20" s="100"/>
      <c r="QQO20" s="100"/>
      <c r="QQP20" s="100"/>
      <c r="QQQ20" s="100"/>
      <c r="QQR20" s="100"/>
      <c r="QQS20" s="100"/>
      <c r="QQT20" s="100"/>
      <c r="QQU20" s="100"/>
      <c r="QQV20" s="100"/>
      <c r="QQW20" s="100"/>
      <c r="QQX20" s="100"/>
      <c r="QQY20" s="100"/>
      <c r="QQZ20" s="100"/>
      <c r="QRA20" s="100"/>
      <c r="QRB20" s="100"/>
      <c r="QRC20" s="100"/>
      <c r="QRD20" s="100"/>
      <c r="QRE20" s="100"/>
      <c r="QRF20" s="100"/>
      <c r="QRG20" s="100"/>
      <c r="QRH20" s="100"/>
      <c r="QRI20" s="100"/>
      <c r="QRJ20" s="100"/>
      <c r="QRK20" s="100"/>
      <c r="QRL20" s="100"/>
      <c r="QRM20" s="100"/>
      <c r="QRN20" s="100"/>
      <c r="QRO20" s="100"/>
      <c r="QRP20" s="100"/>
      <c r="QRQ20" s="100"/>
      <c r="QRR20" s="100"/>
      <c r="QRS20" s="100"/>
      <c r="QRT20" s="100"/>
      <c r="QRU20" s="100"/>
      <c r="QRV20" s="100"/>
      <c r="QRW20" s="100"/>
      <c r="QRX20" s="100"/>
      <c r="QRY20" s="100"/>
      <c r="QRZ20" s="100"/>
      <c r="QSA20" s="100"/>
      <c r="QSB20" s="100"/>
      <c r="QSC20" s="100"/>
      <c r="QSD20" s="100"/>
      <c r="QSE20" s="100"/>
      <c r="QSF20" s="100"/>
      <c r="QSG20" s="100"/>
      <c r="QSH20" s="100"/>
      <c r="QSI20" s="100"/>
      <c r="QSJ20" s="100"/>
      <c r="QSK20" s="100"/>
      <c r="QSL20" s="100"/>
      <c r="QSM20" s="100"/>
      <c r="QSN20" s="100"/>
      <c r="QSO20" s="100"/>
      <c r="QSP20" s="100"/>
      <c r="QSQ20" s="100"/>
      <c r="QSR20" s="100"/>
      <c r="QSS20" s="100"/>
      <c r="QST20" s="100"/>
      <c r="QSU20" s="100"/>
      <c r="QSV20" s="100"/>
      <c r="QSW20" s="100"/>
      <c r="QSX20" s="100"/>
      <c r="QSY20" s="100"/>
      <c r="QSZ20" s="100"/>
      <c r="QTA20" s="100"/>
      <c r="QTB20" s="100"/>
      <c r="QTC20" s="100"/>
      <c r="QTD20" s="100"/>
      <c r="QTE20" s="100"/>
      <c r="QTF20" s="100"/>
      <c r="QTG20" s="100"/>
      <c r="QTH20" s="100"/>
      <c r="QTI20" s="100"/>
      <c r="QTJ20" s="100"/>
      <c r="QTK20" s="100"/>
      <c r="QTL20" s="100"/>
      <c r="QTM20" s="100"/>
      <c r="QTN20" s="100"/>
      <c r="QTO20" s="100"/>
      <c r="QTP20" s="100"/>
      <c r="QTQ20" s="100"/>
      <c r="QTR20" s="100"/>
      <c r="QTS20" s="100"/>
      <c r="QTT20" s="100"/>
      <c r="QTU20" s="100"/>
      <c r="QTV20" s="100"/>
      <c r="QTW20" s="100"/>
      <c r="QTX20" s="100"/>
      <c r="QTY20" s="100"/>
      <c r="QTZ20" s="100"/>
      <c r="QUA20" s="100"/>
      <c r="QUB20" s="100"/>
      <c r="QUC20" s="100"/>
      <c r="QUD20" s="100"/>
      <c r="QUE20" s="100"/>
      <c r="QUF20" s="100"/>
      <c r="QUG20" s="100"/>
      <c r="QUH20" s="100"/>
      <c r="QUI20" s="100"/>
      <c r="QUJ20" s="100"/>
      <c r="QUK20" s="100"/>
      <c r="QUL20" s="100"/>
      <c r="QUM20" s="100"/>
      <c r="QUN20" s="100"/>
      <c r="QUO20" s="100"/>
      <c r="QUP20" s="100"/>
      <c r="QUQ20" s="100"/>
      <c r="QUR20" s="100"/>
      <c r="QUS20" s="100"/>
      <c r="QUT20" s="100"/>
      <c r="QUU20" s="100"/>
      <c r="QUV20" s="100"/>
      <c r="QUW20" s="100"/>
      <c r="QUX20" s="100"/>
      <c r="QUY20" s="100"/>
      <c r="QUZ20" s="100"/>
      <c r="QVA20" s="100"/>
      <c r="QVB20" s="100"/>
      <c r="QVC20" s="100"/>
      <c r="QVD20" s="100"/>
      <c r="QVE20" s="100"/>
      <c r="QVF20" s="100"/>
      <c r="QVG20" s="100"/>
      <c r="QVH20" s="100"/>
      <c r="QVI20" s="100"/>
      <c r="QVJ20" s="100"/>
      <c r="QVK20" s="100"/>
      <c r="QVL20" s="100"/>
      <c r="QVM20" s="100"/>
      <c r="QVN20" s="100"/>
      <c r="QVO20" s="100"/>
      <c r="QVP20" s="100"/>
      <c r="QVQ20" s="100"/>
      <c r="QVR20" s="100"/>
      <c r="QVS20" s="100"/>
      <c r="QVT20" s="100"/>
      <c r="QVU20" s="100"/>
      <c r="QVV20" s="100"/>
      <c r="QVW20" s="100"/>
      <c r="QVX20" s="100"/>
      <c r="QVY20" s="100"/>
      <c r="QVZ20" s="100"/>
      <c r="QWA20" s="100"/>
      <c r="QWB20" s="100"/>
      <c r="QWC20" s="100"/>
      <c r="QWD20" s="100"/>
      <c r="QWE20" s="100"/>
      <c r="QWF20" s="100"/>
      <c r="QWG20" s="100"/>
      <c r="QWH20" s="100"/>
      <c r="QWI20" s="100"/>
      <c r="QWJ20" s="100"/>
      <c r="QWK20" s="100"/>
      <c r="QWL20" s="100"/>
      <c r="QWM20" s="100"/>
      <c r="QWN20" s="100"/>
      <c r="QWO20" s="100"/>
      <c r="QWP20" s="100"/>
      <c r="QWQ20" s="100"/>
      <c r="QWR20" s="100"/>
      <c r="QWS20" s="100"/>
      <c r="QWT20" s="100"/>
      <c r="QWU20" s="100"/>
      <c r="QWV20" s="100"/>
      <c r="QWW20" s="100"/>
      <c r="QWX20" s="100"/>
      <c r="QWY20" s="100"/>
      <c r="QWZ20" s="100"/>
      <c r="QXA20" s="100"/>
      <c r="QXB20" s="100"/>
      <c r="QXC20" s="100"/>
      <c r="QXD20" s="100"/>
      <c r="QXE20" s="100"/>
      <c r="QXF20" s="100"/>
      <c r="QXG20" s="100"/>
      <c r="QXH20" s="100"/>
      <c r="QXI20" s="100"/>
      <c r="QXJ20" s="100"/>
      <c r="QXK20" s="100"/>
      <c r="QXL20" s="100"/>
      <c r="QXM20" s="100"/>
      <c r="QXN20" s="100"/>
      <c r="QXO20" s="100"/>
      <c r="QXP20" s="100"/>
      <c r="QXQ20" s="100"/>
      <c r="QXR20" s="100"/>
      <c r="QXS20" s="100"/>
      <c r="QXT20" s="100"/>
      <c r="QXU20" s="100"/>
      <c r="QXV20" s="100"/>
      <c r="QXW20" s="100"/>
      <c r="QXX20" s="100"/>
      <c r="QXY20" s="100"/>
      <c r="QXZ20" s="100"/>
      <c r="QYA20" s="100"/>
      <c r="QYB20" s="100"/>
      <c r="QYC20" s="100"/>
      <c r="QYD20" s="100"/>
      <c r="QYE20" s="100"/>
      <c r="QYF20" s="100"/>
      <c r="QYG20" s="100"/>
      <c r="QYH20" s="100"/>
      <c r="QYI20" s="100"/>
      <c r="QYJ20" s="100"/>
      <c r="QYK20" s="100"/>
      <c r="QYL20" s="100"/>
      <c r="QYM20" s="100"/>
      <c r="QYN20" s="100"/>
      <c r="QYO20" s="100"/>
      <c r="QYP20" s="100"/>
      <c r="QYQ20" s="100"/>
      <c r="QYR20" s="100"/>
      <c r="QYS20" s="100"/>
      <c r="QYT20" s="100"/>
      <c r="QYU20" s="100"/>
      <c r="QYV20" s="100"/>
      <c r="QYW20" s="100"/>
      <c r="QYX20" s="100"/>
      <c r="QYY20" s="100"/>
      <c r="QYZ20" s="100"/>
      <c r="QZA20" s="100"/>
      <c r="QZB20" s="100"/>
      <c r="QZC20" s="100"/>
      <c r="QZD20" s="100"/>
      <c r="QZE20" s="100"/>
      <c r="QZF20" s="100"/>
      <c r="QZG20" s="100"/>
      <c r="QZH20" s="100"/>
      <c r="QZI20" s="100"/>
      <c r="QZJ20" s="100"/>
      <c r="QZK20" s="100"/>
      <c r="QZL20" s="100"/>
      <c r="QZM20" s="100"/>
      <c r="QZN20" s="100"/>
      <c r="QZO20" s="100"/>
      <c r="QZP20" s="100"/>
      <c r="QZQ20" s="100"/>
      <c r="QZR20" s="100"/>
      <c r="QZS20" s="100"/>
      <c r="QZT20" s="100"/>
      <c r="QZU20" s="100"/>
      <c r="QZV20" s="100"/>
      <c r="QZW20" s="100"/>
      <c r="QZX20" s="100"/>
      <c r="QZY20" s="100"/>
      <c r="QZZ20" s="100"/>
      <c r="RAA20" s="100"/>
      <c r="RAB20" s="100"/>
      <c r="RAC20" s="100"/>
      <c r="RAD20" s="100"/>
      <c r="RAE20" s="100"/>
      <c r="RAF20" s="100"/>
      <c r="RAG20" s="100"/>
      <c r="RAH20" s="100"/>
      <c r="RAI20" s="100"/>
      <c r="RAJ20" s="100"/>
      <c r="RAK20" s="100"/>
      <c r="RAL20" s="100"/>
      <c r="RAM20" s="100"/>
      <c r="RAN20" s="100"/>
      <c r="RAO20" s="100"/>
      <c r="RAP20" s="100"/>
      <c r="RAQ20" s="100"/>
      <c r="RAR20" s="100"/>
      <c r="RAS20" s="100"/>
      <c r="RAT20" s="100"/>
      <c r="RAU20" s="100"/>
      <c r="RAV20" s="100"/>
      <c r="RAW20" s="100"/>
      <c r="RAX20" s="100"/>
      <c r="RAY20" s="100"/>
      <c r="RAZ20" s="100"/>
      <c r="RBA20" s="100"/>
      <c r="RBB20" s="100"/>
      <c r="RBC20" s="100"/>
      <c r="RBD20" s="100"/>
      <c r="RBE20" s="100"/>
      <c r="RBF20" s="100"/>
      <c r="RBG20" s="100"/>
      <c r="RBH20" s="100"/>
      <c r="RBI20" s="100"/>
      <c r="RBJ20" s="100"/>
      <c r="RBK20" s="100"/>
      <c r="RBL20" s="100"/>
      <c r="RBM20" s="100"/>
      <c r="RBN20" s="100"/>
      <c r="RBO20" s="100"/>
      <c r="RBP20" s="100"/>
      <c r="RBQ20" s="100"/>
      <c r="RBR20" s="100"/>
      <c r="RBS20" s="100"/>
      <c r="RBT20" s="100"/>
      <c r="RBU20" s="100"/>
      <c r="RBV20" s="100"/>
      <c r="RBW20" s="100"/>
      <c r="RBX20" s="100"/>
      <c r="RBY20" s="100"/>
      <c r="RBZ20" s="100"/>
      <c r="RCA20" s="100"/>
      <c r="RCB20" s="100"/>
      <c r="RCC20" s="100"/>
      <c r="RCD20" s="100"/>
      <c r="RCE20" s="100"/>
      <c r="RCF20" s="100"/>
      <c r="RCG20" s="100"/>
      <c r="RCH20" s="100"/>
      <c r="RCI20" s="100"/>
      <c r="RCJ20" s="100"/>
      <c r="RCK20" s="100"/>
      <c r="RCL20" s="100"/>
      <c r="RCM20" s="100"/>
      <c r="RCN20" s="100"/>
      <c r="RCO20" s="100"/>
      <c r="RCP20" s="100"/>
      <c r="RCQ20" s="100"/>
      <c r="RCR20" s="100"/>
      <c r="RCS20" s="100"/>
      <c r="RCT20" s="100"/>
      <c r="RCU20" s="100"/>
      <c r="RCV20" s="100"/>
      <c r="RCW20" s="100"/>
      <c r="RCX20" s="100"/>
      <c r="RCY20" s="100"/>
      <c r="RCZ20" s="100"/>
      <c r="RDA20" s="100"/>
      <c r="RDB20" s="100"/>
      <c r="RDC20" s="100"/>
      <c r="RDD20" s="100"/>
      <c r="RDE20" s="100"/>
      <c r="RDF20" s="100"/>
      <c r="RDG20" s="100"/>
      <c r="RDH20" s="100"/>
      <c r="RDI20" s="100"/>
      <c r="RDJ20" s="100"/>
      <c r="RDK20" s="100"/>
      <c r="RDL20" s="100"/>
      <c r="RDM20" s="100"/>
      <c r="RDN20" s="100"/>
      <c r="RDO20" s="100"/>
      <c r="RDP20" s="100"/>
      <c r="RDQ20" s="100"/>
      <c r="RDR20" s="100"/>
      <c r="RDS20" s="100"/>
      <c r="RDT20" s="100"/>
      <c r="RDU20" s="100"/>
      <c r="RDV20" s="100"/>
      <c r="RDW20" s="100"/>
      <c r="RDX20" s="100"/>
      <c r="RDY20" s="100"/>
      <c r="RDZ20" s="100"/>
      <c r="REA20" s="100"/>
      <c r="REB20" s="100"/>
      <c r="REC20" s="100"/>
      <c r="RED20" s="100"/>
      <c r="REE20" s="100"/>
      <c r="REF20" s="100"/>
      <c r="REG20" s="100"/>
      <c r="REH20" s="100"/>
      <c r="REI20" s="100"/>
      <c r="REJ20" s="100"/>
      <c r="REK20" s="100"/>
      <c r="REL20" s="100"/>
      <c r="REM20" s="100"/>
      <c r="REN20" s="100"/>
      <c r="REO20" s="100"/>
      <c r="REP20" s="100"/>
      <c r="REQ20" s="100"/>
      <c r="RER20" s="100"/>
      <c r="RES20" s="100"/>
      <c r="RET20" s="100"/>
      <c r="REU20" s="100"/>
      <c r="REV20" s="100"/>
      <c r="REW20" s="100"/>
      <c r="REX20" s="100"/>
      <c r="REY20" s="100"/>
      <c r="REZ20" s="100"/>
      <c r="RFA20" s="100"/>
      <c r="RFB20" s="100"/>
      <c r="RFC20" s="100"/>
      <c r="RFD20" s="100"/>
      <c r="RFE20" s="100"/>
      <c r="RFF20" s="100"/>
      <c r="RFG20" s="100"/>
      <c r="RFH20" s="100"/>
      <c r="RFI20" s="100"/>
      <c r="RFJ20" s="100"/>
      <c r="RFK20" s="100"/>
      <c r="RFL20" s="100"/>
      <c r="RFM20" s="100"/>
      <c r="RFN20" s="100"/>
      <c r="RFO20" s="100"/>
      <c r="RFP20" s="100"/>
      <c r="RFQ20" s="100"/>
      <c r="RFR20" s="100"/>
      <c r="RFS20" s="100"/>
      <c r="RFT20" s="100"/>
      <c r="RFU20" s="100"/>
      <c r="RFV20" s="100"/>
      <c r="RFW20" s="100"/>
      <c r="RFX20" s="100"/>
      <c r="RFY20" s="100"/>
      <c r="RFZ20" s="100"/>
      <c r="RGA20" s="100"/>
      <c r="RGB20" s="100"/>
      <c r="RGC20" s="100"/>
      <c r="RGD20" s="100"/>
      <c r="RGE20" s="100"/>
      <c r="RGF20" s="100"/>
      <c r="RGG20" s="100"/>
      <c r="RGH20" s="100"/>
      <c r="RGI20" s="100"/>
      <c r="RGJ20" s="100"/>
      <c r="RGK20" s="100"/>
      <c r="RGL20" s="100"/>
      <c r="RGM20" s="100"/>
      <c r="RGN20" s="100"/>
      <c r="RGO20" s="100"/>
      <c r="RGP20" s="100"/>
      <c r="RGQ20" s="100"/>
      <c r="RGR20" s="100"/>
      <c r="RGS20" s="100"/>
      <c r="RGT20" s="100"/>
      <c r="RGU20" s="100"/>
      <c r="RGV20" s="100"/>
      <c r="RGW20" s="100"/>
      <c r="RGX20" s="100"/>
      <c r="RGY20" s="100"/>
      <c r="RGZ20" s="100"/>
      <c r="RHA20" s="100"/>
      <c r="RHB20" s="100"/>
      <c r="RHC20" s="100"/>
      <c r="RHD20" s="100"/>
      <c r="RHE20" s="100"/>
      <c r="RHF20" s="100"/>
      <c r="RHG20" s="100"/>
      <c r="RHH20" s="100"/>
      <c r="RHI20" s="100"/>
      <c r="RHJ20" s="100"/>
      <c r="RHK20" s="100"/>
      <c r="RHL20" s="100"/>
      <c r="RHM20" s="100"/>
      <c r="RHN20" s="100"/>
      <c r="RHO20" s="100"/>
      <c r="RHP20" s="100"/>
      <c r="RHQ20" s="100"/>
      <c r="RHR20" s="100"/>
      <c r="RHS20" s="100"/>
      <c r="RHT20" s="100"/>
      <c r="RHU20" s="100"/>
      <c r="RHV20" s="100"/>
      <c r="RHW20" s="100"/>
      <c r="RHX20" s="100"/>
      <c r="RHY20" s="100"/>
      <c r="RHZ20" s="100"/>
      <c r="RIA20" s="100"/>
      <c r="RIB20" s="100"/>
      <c r="RIC20" s="100"/>
      <c r="RID20" s="100"/>
      <c r="RIE20" s="100"/>
      <c r="RIF20" s="100"/>
      <c r="RIG20" s="100"/>
      <c r="RIH20" s="100"/>
      <c r="RII20" s="100"/>
      <c r="RIJ20" s="100"/>
      <c r="RIK20" s="100"/>
      <c r="RIL20" s="100"/>
      <c r="RIM20" s="100"/>
      <c r="RIN20" s="100"/>
      <c r="RIO20" s="100"/>
      <c r="RIP20" s="100"/>
      <c r="RIQ20" s="100"/>
      <c r="RIR20" s="100"/>
      <c r="RIS20" s="100"/>
      <c r="RIT20" s="100"/>
      <c r="RIU20" s="100"/>
      <c r="RIV20" s="100"/>
      <c r="RIW20" s="100"/>
      <c r="RIX20" s="100"/>
      <c r="RIY20" s="100"/>
      <c r="RIZ20" s="100"/>
      <c r="RJA20" s="100"/>
      <c r="RJB20" s="100"/>
      <c r="RJC20" s="100"/>
      <c r="RJD20" s="100"/>
      <c r="RJE20" s="100"/>
      <c r="RJF20" s="100"/>
      <c r="RJG20" s="100"/>
      <c r="RJH20" s="100"/>
      <c r="RJI20" s="100"/>
      <c r="RJJ20" s="100"/>
      <c r="RJK20" s="100"/>
      <c r="RJL20" s="100"/>
      <c r="RJM20" s="100"/>
      <c r="RJN20" s="100"/>
      <c r="RJO20" s="100"/>
      <c r="RJP20" s="100"/>
      <c r="RJQ20" s="100"/>
      <c r="RJR20" s="100"/>
      <c r="RJS20" s="100"/>
      <c r="RJT20" s="100"/>
      <c r="RJU20" s="100"/>
      <c r="RJV20" s="100"/>
      <c r="RJW20" s="100"/>
      <c r="RJX20" s="100"/>
      <c r="RJY20" s="100"/>
      <c r="RJZ20" s="100"/>
      <c r="RKA20" s="100"/>
      <c r="RKB20" s="100"/>
      <c r="RKC20" s="100"/>
      <c r="RKD20" s="100"/>
      <c r="RKE20" s="100"/>
      <c r="RKF20" s="100"/>
      <c r="RKG20" s="100"/>
      <c r="RKH20" s="100"/>
      <c r="RKI20" s="100"/>
      <c r="RKJ20" s="100"/>
      <c r="RKK20" s="100"/>
      <c r="RKL20" s="100"/>
      <c r="RKM20" s="100"/>
      <c r="RKN20" s="100"/>
      <c r="RKO20" s="100"/>
      <c r="RKP20" s="100"/>
      <c r="RKQ20" s="100"/>
      <c r="RKR20" s="100"/>
      <c r="RKS20" s="100"/>
      <c r="RKT20" s="100"/>
      <c r="RKU20" s="100"/>
      <c r="RKV20" s="100"/>
      <c r="RKW20" s="100"/>
      <c r="RKX20" s="100"/>
      <c r="RKY20" s="100"/>
      <c r="RKZ20" s="100"/>
      <c r="RLA20" s="100"/>
      <c r="RLB20" s="100"/>
      <c r="RLC20" s="100"/>
      <c r="RLD20" s="100"/>
      <c r="RLE20" s="100"/>
      <c r="RLF20" s="100"/>
      <c r="RLG20" s="100"/>
      <c r="RLH20" s="100"/>
      <c r="RLI20" s="100"/>
      <c r="RLJ20" s="100"/>
      <c r="RLK20" s="100"/>
      <c r="RLL20" s="100"/>
      <c r="RLM20" s="100"/>
      <c r="RLN20" s="100"/>
      <c r="RLO20" s="100"/>
      <c r="RLP20" s="100"/>
      <c r="RLQ20" s="100"/>
      <c r="RLR20" s="100"/>
      <c r="RLS20" s="100"/>
      <c r="RLT20" s="100"/>
      <c r="RLU20" s="100"/>
      <c r="RLV20" s="100"/>
      <c r="RLW20" s="100"/>
      <c r="RLX20" s="100"/>
      <c r="RLY20" s="100"/>
      <c r="RLZ20" s="100"/>
      <c r="RMA20" s="100"/>
      <c r="RMB20" s="100"/>
      <c r="RMC20" s="100"/>
      <c r="RMD20" s="100"/>
      <c r="RME20" s="100"/>
      <c r="RMF20" s="100"/>
      <c r="RMG20" s="100"/>
      <c r="RMH20" s="100"/>
      <c r="RMI20" s="100"/>
      <c r="RMJ20" s="100"/>
      <c r="RMK20" s="100"/>
      <c r="RML20" s="100"/>
      <c r="RMM20" s="100"/>
      <c r="RMN20" s="100"/>
      <c r="RMO20" s="100"/>
      <c r="RMP20" s="100"/>
      <c r="RMQ20" s="100"/>
      <c r="RMR20" s="100"/>
      <c r="RMS20" s="100"/>
      <c r="RMT20" s="100"/>
      <c r="RMU20" s="100"/>
      <c r="RMV20" s="100"/>
      <c r="RMW20" s="100"/>
      <c r="RMX20" s="100"/>
      <c r="RMY20" s="100"/>
      <c r="RMZ20" s="100"/>
      <c r="RNA20" s="100"/>
      <c r="RNB20" s="100"/>
      <c r="RNC20" s="100"/>
      <c r="RND20" s="100"/>
      <c r="RNE20" s="100"/>
      <c r="RNF20" s="100"/>
      <c r="RNG20" s="100"/>
      <c r="RNH20" s="100"/>
      <c r="RNI20" s="100"/>
      <c r="RNJ20" s="100"/>
      <c r="RNK20" s="100"/>
      <c r="RNL20" s="100"/>
      <c r="RNM20" s="100"/>
      <c r="RNN20" s="100"/>
      <c r="RNO20" s="100"/>
      <c r="RNP20" s="100"/>
      <c r="RNQ20" s="100"/>
      <c r="RNR20" s="100"/>
      <c r="RNS20" s="100"/>
      <c r="RNT20" s="100"/>
      <c r="RNU20" s="100"/>
      <c r="RNV20" s="100"/>
      <c r="RNW20" s="100"/>
      <c r="RNX20" s="100"/>
      <c r="RNY20" s="100"/>
      <c r="RNZ20" s="100"/>
      <c r="ROA20" s="100"/>
      <c r="ROB20" s="100"/>
      <c r="ROC20" s="100"/>
      <c r="ROD20" s="100"/>
      <c r="ROE20" s="100"/>
      <c r="ROF20" s="100"/>
      <c r="ROG20" s="100"/>
      <c r="ROH20" s="100"/>
      <c r="ROI20" s="100"/>
      <c r="ROJ20" s="100"/>
      <c r="ROK20" s="100"/>
      <c r="ROL20" s="100"/>
      <c r="ROM20" s="100"/>
      <c r="RON20" s="100"/>
      <c r="ROO20" s="100"/>
      <c r="ROP20" s="100"/>
      <c r="ROQ20" s="100"/>
      <c r="ROR20" s="100"/>
      <c r="ROS20" s="100"/>
      <c r="ROT20" s="100"/>
      <c r="ROU20" s="100"/>
      <c r="ROV20" s="100"/>
      <c r="ROW20" s="100"/>
      <c r="ROX20" s="100"/>
      <c r="ROY20" s="100"/>
      <c r="ROZ20" s="100"/>
      <c r="RPA20" s="100"/>
      <c r="RPB20" s="100"/>
      <c r="RPC20" s="100"/>
      <c r="RPD20" s="100"/>
      <c r="RPE20" s="100"/>
      <c r="RPF20" s="100"/>
      <c r="RPG20" s="100"/>
      <c r="RPH20" s="100"/>
      <c r="RPI20" s="100"/>
      <c r="RPJ20" s="100"/>
      <c r="RPK20" s="100"/>
      <c r="RPL20" s="100"/>
      <c r="RPM20" s="100"/>
      <c r="RPN20" s="100"/>
      <c r="RPO20" s="100"/>
      <c r="RPP20" s="100"/>
      <c r="RPQ20" s="100"/>
      <c r="RPR20" s="100"/>
      <c r="RPS20" s="100"/>
      <c r="RPT20" s="100"/>
      <c r="RPU20" s="100"/>
      <c r="RPV20" s="100"/>
      <c r="RPW20" s="100"/>
      <c r="RPX20" s="100"/>
      <c r="RPY20" s="100"/>
      <c r="RPZ20" s="100"/>
      <c r="RQA20" s="100"/>
      <c r="RQB20" s="100"/>
      <c r="RQC20" s="100"/>
      <c r="RQD20" s="100"/>
      <c r="RQE20" s="100"/>
      <c r="RQF20" s="100"/>
      <c r="RQG20" s="100"/>
      <c r="RQH20" s="100"/>
      <c r="RQI20" s="100"/>
      <c r="RQJ20" s="100"/>
      <c r="RQK20" s="100"/>
      <c r="RQL20" s="100"/>
      <c r="RQM20" s="100"/>
      <c r="RQN20" s="100"/>
      <c r="RQO20" s="100"/>
      <c r="RQP20" s="100"/>
      <c r="RQQ20" s="100"/>
      <c r="RQR20" s="100"/>
      <c r="RQS20" s="100"/>
      <c r="RQT20" s="100"/>
      <c r="RQU20" s="100"/>
      <c r="RQV20" s="100"/>
      <c r="RQW20" s="100"/>
      <c r="RQX20" s="100"/>
      <c r="RQY20" s="100"/>
      <c r="RQZ20" s="100"/>
      <c r="RRA20" s="100"/>
      <c r="RRB20" s="100"/>
      <c r="RRC20" s="100"/>
      <c r="RRD20" s="100"/>
      <c r="RRE20" s="100"/>
      <c r="RRF20" s="100"/>
      <c r="RRG20" s="100"/>
      <c r="RRH20" s="100"/>
      <c r="RRI20" s="100"/>
      <c r="RRJ20" s="100"/>
      <c r="RRK20" s="100"/>
      <c r="RRL20" s="100"/>
      <c r="RRM20" s="100"/>
      <c r="RRN20" s="100"/>
      <c r="RRO20" s="100"/>
      <c r="RRP20" s="100"/>
      <c r="RRQ20" s="100"/>
      <c r="RRR20" s="100"/>
      <c r="RRS20" s="100"/>
      <c r="RRT20" s="100"/>
      <c r="RRU20" s="100"/>
      <c r="RRV20" s="100"/>
      <c r="RRW20" s="100"/>
      <c r="RRX20" s="100"/>
      <c r="RRY20" s="100"/>
      <c r="RRZ20" s="100"/>
      <c r="RSA20" s="100"/>
      <c r="RSB20" s="100"/>
      <c r="RSC20" s="100"/>
      <c r="RSD20" s="100"/>
      <c r="RSE20" s="100"/>
      <c r="RSF20" s="100"/>
      <c r="RSG20" s="100"/>
      <c r="RSH20" s="100"/>
      <c r="RSI20" s="100"/>
      <c r="RSJ20" s="100"/>
      <c r="RSK20" s="100"/>
      <c r="RSL20" s="100"/>
      <c r="RSM20" s="100"/>
      <c r="RSN20" s="100"/>
      <c r="RSO20" s="100"/>
      <c r="RSP20" s="100"/>
      <c r="RSQ20" s="100"/>
      <c r="RSR20" s="100"/>
      <c r="RSS20" s="100"/>
      <c r="RST20" s="100"/>
      <c r="RSU20" s="100"/>
      <c r="RSV20" s="100"/>
      <c r="RSW20" s="100"/>
      <c r="RSX20" s="100"/>
      <c r="RSY20" s="100"/>
      <c r="RSZ20" s="100"/>
      <c r="RTA20" s="100"/>
      <c r="RTB20" s="100"/>
      <c r="RTC20" s="100"/>
      <c r="RTD20" s="100"/>
      <c r="RTE20" s="100"/>
      <c r="RTF20" s="100"/>
      <c r="RTG20" s="100"/>
      <c r="RTH20" s="100"/>
      <c r="RTI20" s="100"/>
      <c r="RTJ20" s="100"/>
      <c r="RTK20" s="100"/>
      <c r="RTL20" s="100"/>
      <c r="RTM20" s="100"/>
      <c r="RTN20" s="100"/>
      <c r="RTO20" s="100"/>
      <c r="RTP20" s="100"/>
      <c r="RTQ20" s="100"/>
      <c r="RTR20" s="100"/>
      <c r="RTS20" s="100"/>
      <c r="RTT20" s="100"/>
      <c r="RTU20" s="100"/>
      <c r="RTV20" s="100"/>
      <c r="RTW20" s="100"/>
      <c r="RTX20" s="100"/>
      <c r="RTY20" s="100"/>
      <c r="RTZ20" s="100"/>
      <c r="RUA20" s="100"/>
      <c r="RUB20" s="100"/>
      <c r="RUC20" s="100"/>
      <c r="RUD20" s="100"/>
      <c r="RUE20" s="100"/>
      <c r="RUF20" s="100"/>
      <c r="RUG20" s="100"/>
      <c r="RUH20" s="100"/>
      <c r="RUI20" s="100"/>
      <c r="RUJ20" s="100"/>
      <c r="RUK20" s="100"/>
      <c r="RUL20" s="100"/>
      <c r="RUM20" s="100"/>
      <c r="RUN20" s="100"/>
      <c r="RUO20" s="100"/>
      <c r="RUP20" s="100"/>
      <c r="RUQ20" s="100"/>
      <c r="RUR20" s="100"/>
      <c r="RUS20" s="100"/>
      <c r="RUT20" s="100"/>
      <c r="RUU20" s="100"/>
      <c r="RUV20" s="100"/>
      <c r="RUW20" s="100"/>
      <c r="RUX20" s="100"/>
      <c r="RUY20" s="100"/>
      <c r="RUZ20" s="100"/>
      <c r="RVA20" s="100"/>
      <c r="RVB20" s="100"/>
      <c r="RVC20" s="100"/>
      <c r="RVD20" s="100"/>
      <c r="RVE20" s="100"/>
      <c r="RVF20" s="100"/>
      <c r="RVG20" s="100"/>
      <c r="RVH20" s="100"/>
      <c r="RVI20" s="100"/>
      <c r="RVJ20" s="100"/>
      <c r="RVK20" s="100"/>
      <c r="RVL20" s="100"/>
      <c r="RVM20" s="100"/>
      <c r="RVN20" s="100"/>
      <c r="RVO20" s="100"/>
      <c r="RVP20" s="100"/>
      <c r="RVQ20" s="100"/>
      <c r="RVR20" s="100"/>
      <c r="RVS20" s="100"/>
      <c r="RVT20" s="100"/>
      <c r="RVU20" s="100"/>
      <c r="RVV20" s="100"/>
      <c r="RVW20" s="100"/>
      <c r="RVX20" s="100"/>
      <c r="RVY20" s="100"/>
      <c r="RVZ20" s="100"/>
      <c r="RWA20" s="100"/>
      <c r="RWB20" s="100"/>
      <c r="RWC20" s="100"/>
      <c r="RWD20" s="100"/>
      <c r="RWE20" s="100"/>
      <c r="RWF20" s="100"/>
      <c r="RWG20" s="100"/>
      <c r="RWH20" s="100"/>
      <c r="RWI20" s="100"/>
      <c r="RWJ20" s="100"/>
      <c r="RWK20" s="100"/>
      <c r="RWL20" s="100"/>
      <c r="RWM20" s="100"/>
      <c r="RWN20" s="100"/>
      <c r="RWO20" s="100"/>
      <c r="RWP20" s="100"/>
      <c r="RWQ20" s="100"/>
      <c r="RWR20" s="100"/>
      <c r="RWS20" s="100"/>
      <c r="RWT20" s="100"/>
      <c r="RWU20" s="100"/>
      <c r="RWV20" s="100"/>
      <c r="RWW20" s="100"/>
      <c r="RWX20" s="100"/>
      <c r="RWY20" s="100"/>
      <c r="RWZ20" s="100"/>
      <c r="RXA20" s="100"/>
      <c r="RXB20" s="100"/>
      <c r="RXC20" s="100"/>
      <c r="RXD20" s="100"/>
      <c r="RXE20" s="100"/>
      <c r="RXF20" s="100"/>
      <c r="RXG20" s="100"/>
      <c r="RXH20" s="100"/>
      <c r="RXI20" s="100"/>
      <c r="RXJ20" s="100"/>
      <c r="RXK20" s="100"/>
      <c r="RXL20" s="100"/>
      <c r="RXM20" s="100"/>
      <c r="RXN20" s="100"/>
      <c r="RXO20" s="100"/>
      <c r="RXP20" s="100"/>
      <c r="RXQ20" s="100"/>
      <c r="RXR20" s="100"/>
      <c r="RXS20" s="100"/>
      <c r="RXT20" s="100"/>
      <c r="RXU20" s="100"/>
      <c r="RXV20" s="100"/>
      <c r="RXW20" s="100"/>
      <c r="RXX20" s="100"/>
      <c r="RXY20" s="100"/>
      <c r="RXZ20" s="100"/>
      <c r="RYA20" s="100"/>
      <c r="RYB20" s="100"/>
      <c r="RYC20" s="100"/>
      <c r="RYD20" s="100"/>
      <c r="RYE20" s="100"/>
      <c r="RYF20" s="100"/>
      <c r="RYG20" s="100"/>
      <c r="RYH20" s="100"/>
      <c r="RYI20" s="100"/>
      <c r="RYJ20" s="100"/>
      <c r="RYK20" s="100"/>
      <c r="RYL20" s="100"/>
      <c r="RYM20" s="100"/>
      <c r="RYN20" s="100"/>
      <c r="RYO20" s="100"/>
      <c r="RYP20" s="100"/>
      <c r="RYQ20" s="100"/>
      <c r="RYR20" s="100"/>
      <c r="RYS20" s="100"/>
      <c r="RYT20" s="100"/>
      <c r="RYU20" s="100"/>
      <c r="RYV20" s="100"/>
      <c r="RYW20" s="100"/>
      <c r="RYX20" s="100"/>
      <c r="RYY20" s="100"/>
      <c r="RYZ20" s="100"/>
      <c r="RZA20" s="100"/>
      <c r="RZB20" s="100"/>
      <c r="RZC20" s="100"/>
      <c r="RZD20" s="100"/>
      <c r="RZE20" s="100"/>
      <c r="RZF20" s="100"/>
      <c r="RZG20" s="100"/>
      <c r="RZH20" s="100"/>
      <c r="RZI20" s="100"/>
      <c r="RZJ20" s="100"/>
      <c r="RZK20" s="100"/>
      <c r="RZL20" s="100"/>
      <c r="RZM20" s="100"/>
      <c r="RZN20" s="100"/>
      <c r="RZO20" s="100"/>
      <c r="RZP20" s="100"/>
      <c r="RZQ20" s="100"/>
      <c r="RZR20" s="100"/>
      <c r="RZS20" s="100"/>
      <c r="RZT20" s="100"/>
      <c r="RZU20" s="100"/>
      <c r="RZV20" s="100"/>
      <c r="RZW20" s="100"/>
      <c r="RZX20" s="100"/>
      <c r="RZY20" s="100"/>
      <c r="RZZ20" s="100"/>
      <c r="SAA20" s="100"/>
      <c r="SAB20" s="100"/>
      <c r="SAC20" s="100"/>
      <c r="SAD20" s="100"/>
      <c r="SAE20" s="100"/>
      <c r="SAF20" s="100"/>
      <c r="SAG20" s="100"/>
      <c r="SAH20" s="100"/>
      <c r="SAI20" s="100"/>
      <c r="SAJ20" s="100"/>
      <c r="SAK20" s="100"/>
      <c r="SAL20" s="100"/>
      <c r="SAM20" s="100"/>
      <c r="SAN20" s="100"/>
      <c r="SAO20" s="100"/>
      <c r="SAP20" s="100"/>
      <c r="SAQ20" s="100"/>
      <c r="SAR20" s="100"/>
      <c r="SAS20" s="100"/>
      <c r="SAT20" s="100"/>
      <c r="SAU20" s="100"/>
      <c r="SAV20" s="100"/>
      <c r="SAW20" s="100"/>
      <c r="SAX20" s="100"/>
      <c r="SAY20" s="100"/>
      <c r="SAZ20" s="100"/>
      <c r="SBA20" s="100"/>
      <c r="SBB20" s="100"/>
      <c r="SBC20" s="100"/>
      <c r="SBD20" s="100"/>
      <c r="SBE20" s="100"/>
      <c r="SBF20" s="100"/>
      <c r="SBG20" s="100"/>
      <c r="SBH20" s="100"/>
      <c r="SBI20" s="100"/>
      <c r="SBJ20" s="100"/>
      <c r="SBK20" s="100"/>
      <c r="SBL20" s="100"/>
      <c r="SBM20" s="100"/>
      <c r="SBN20" s="100"/>
      <c r="SBO20" s="100"/>
      <c r="SBP20" s="100"/>
      <c r="SBQ20" s="100"/>
      <c r="SBR20" s="100"/>
      <c r="SBS20" s="100"/>
      <c r="SBT20" s="100"/>
      <c r="SBU20" s="100"/>
      <c r="SBV20" s="100"/>
      <c r="SBW20" s="100"/>
      <c r="SBX20" s="100"/>
      <c r="SBY20" s="100"/>
      <c r="SBZ20" s="100"/>
      <c r="SCA20" s="100"/>
      <c r="SCB20" s="100"/>
      <c r="SCC20" s="100"/>
      <c r="SCD20" s="100"/>
      <c r="SCE20" s="100"/>
      <c r="SCF20" s="100"/>
      <c r="SCG20" s="100"/>
      <c r="SCH20" s="100"/>
      <c r="SCI20" s="100"/>
      <c r="SCJ20" s="100"/>
      <c r="SCK20" s="100"/>
      <c r="SCL20" s="100"/>
      <c r="SCM20" s="100"/>
      <c r="SCN20" s="100"/>
      <c r="SCO20" s="100"/>
      <c r="SCP20" s="100"/>
      <c r="SCQ20" s="100"/>
      <c r="SCR20" s="100"/>
      <c r="SCS20" s="100"/>
      <c r="SCT20" s="100"/>
      <c r="SCU20" s="100"/>
      <c r="SCV20" s="100"/>
      <c r="SCW20" s="100"/>
      <c r="SCX20" s="100"/>
      <c r="SCY20" s="100"/>
      <c r="SCZ20" s="100"/>
      <c r="SDA20" s="100"/>
      <c r="SDB20" s="100"/>
      <c r="SDC20" s="100"/>
      <c r="SDD20" s="100"/>
      <c r="SDE20" s="100"/>
      <c r="SDF20" s="100"/>
      <c r="SDG20" s="100"/>
      <c r="SDH20" s="100"/>
      <c r="SDI20" s="100"/>
      <c r="SDJ20" s="100"/>
      <c r="SDK20" s="100"/>
      <c r="SDL20" s="100"/>
      <c r="SDM20" s="100"/>
      <c r="SDN20" s="100"/>
      <c r="SDO20" s="100"/>
      <c r="SDP20" s="100"/>
      <c r="SDQ20" s="100"/>
      <c r="SDR20" s="100"/>
      <c r="SDS20" s="100"/>
      <c r="SDT20" s="100"/>
      <c r="SDU20" s="100"/>
      <c r="SDV20" s="100"/>
      <c r="SDW20" s="100"/>
      <c r="SDX20" s="100"/>
      <c r="SDY20" s="100"/>
      <c r="SDZ20" s="100"/>
      <c r="SEA20" s="100"/>
      <c r="SEB20" s="100"/>
      <c r="SEC20" s="100"/>
      <c r="SED20" s="100"/>
      <c r="SEE20" s="100"/>
      <c r="SEF20" s="100"/>
      <c r="SEG20" s="100"/>
      <c r="SEH20" s="100"/>
      <c r="SEI20" s="100"/>
      <c r="SEJ20" s="100"/>
      <c r="SEK20" s="100"/>
      <c r="SEL20" s="100"/>
      <c r="SEM20" s="100"/>
      <c r="SEN20" s="100"/>
      <c r="SEO20" s="100"/>
      <c r="SEP20" s="100"/>
      <c r="SEQ20" s="100"/>
      <c r="SER20" s="100"/>
      <c r="SES20" s="100"/>
      <c r="SET20" s="100"/>
      <c r="SEU20" s="100"/>
      <c r="SEV20" s="100"/>
      <c r="SEW20" s="100"/>
      <c r="SEX20" s="100"/>
      <c r="SEY20" s="100"/>
      <c r="SEZ20" s="100"/>
      <c r="SFA20" s="100"/>
      <c r="SFB20" s="100"/>
      <c r="SFC20" s="100"/>
      <c r="SFD20" s="100"/>
      <c r="SFE20" s="100"/>
      <c r="SFF20" s="100"/>
      <c r="SFG20" s="100"/>
      <c r="SFH20" s="100"/>
      <c r="SFI20" s="100"/>
      <c r="SFJ20" s="100"/>
      <c r="SFK20" s="100"/>
      <c r="SFL20" s="100"/>
      <c r="SFM20" s="100"/>
      <c r="SFN20" s="100"/>
      <c r="SFO20" s="100"/>
      <c r="SFP20" s="100"/>
      <c r="SFQ20" s="100"/>
      <c r="SFR20" s="100"/>
      <c r="SFS20" s="100"/>
      <c r="SFT20" s="100"/>
      <c r="SFU20" s="100"/>
      <c r="SFV20" s="100"/>
      <c r="SFW20" s="100"/>
      <c r="SFX20" s="100"/>
      <c r="SFY20" s="100"/>
      <c r="SFZ20" s="100"/>
      <c r="SGA20" s="100"/>
      <c r="SGB20" s="100"/>
      <c r="SGC20" s="100"/>
      <c r="SGD20" s="100"/>
      <c r="SGE20" s="100"/>
      <c r="SGF20" s="100"/>
      <c r="SGG20" s="100"/>
      <c r="SGH20" s="100"/>
      <c r="SGI20" s="100"/>
      <c r="SGJ20" s="100"/>
      <c r="SGK20" s="100"/>
      <c r="SGL20" s="100"/>
      <c r="SGM20" s="100"/>
      <c r="SGN20" s="100"/>
      <c r="SGO20" s="100"/>
      <c r="SGP20" s="100"/>
      <c r="SGQ20" s="100"/>
      <c r="SGR20" s="100"/>
      <c r="SGS20" s="100"/>
      <c r="SGT20" s="100"/>
      <c r="SGU20" s="100"/>
      <c r="SGV20" s="100"/>
      <c r="SGW20" s="100"/>
      <c r="SGX20" s="100"/>
      <c r="SGY20" s="100"/>
      <c r="SGZ20" s="100"/>
      <c r="SHA20" s="100"/>
      <c r="SHB20" s="100"/>
      <c r="SHC20" s="100"/>
      <c r="SHD20" s="100"/>
      <c r="SHE20" s="100"/>
      <c r="SHF20" s="100"/>
      <c r="SHG20" s="100"/>
      <c r="SHH20" s="100"/>
      <c r="SHI20" s="100"/>
      <c r="SHJ20" s="100"/>
      <c r="SHK20" s="100"/>
      <c r="SHL20" s="100"/>
      <c r="SHM20" s="100"/>
      <c r="SHN20" s="100"/>
      <c r="SHO20" s="100"/>
      <c r="SHP20" s="100"/>
      <c r="SHQ20" s="100"/>
      <c r="SHR20" s="100"/>
      <c r="SHS20" s="100"/>
      <c r="SHT20" s="100"/>
      <c r="SHU20" s="100"/>
      <c r="SHV20" s="100"/>
      <c r="SHW20" s="100"/>
      <c r="SHX20" s="100"/>
      <c r="SHY20" s="100"/>
      <c r="SHZ20" s="100"/>
      <c r="SIA20" s="100"/>
      <c r="SIB20" s="100"/>
      <c r="SIC20" s="100"/>
      <c r="SID20" s="100"/>
      <c r="SIE20" s="100"/>
      <c r="SIF20" s="100"/>
      <c r="SIG20" s="100"/>
      <c r="SIH20" s="100"/>
      <c r="SII20" s="100"/>
      <c r="SIJ20" s="100"/>
      <c r="SIK20" s="100"/>
      <c r="SIL20" s="100"/>
      <c r="SIM20" s="100"/>
      <c r="SIN20" s="100"/>
      <c r="SIO20" s="100"/>
      <c r="SIP20" s="100"/>
      <c r="SIQ20" s="100"/>
      <c r="SIR20" s="100"/>
      <c r="SIS20" s="100"/>
      <c r="SIT20" s="100"/>
      <c r="SIU20" s="100"/>
      <c r="SIV20" s="100"/>
      <c r="SIW20" s="100"/>
      <c r="SIX20" s="100"/>
      <c r="SIY20" s="100"/>
      <c r="SIZ20" s="100"/>
      <c r="SJA20" s="100"/>
      <c r="SJB20" s="100"/>
      <c r="SJC20" s="100"/>
      <c r="SJD20" s="100"/>
      <c r="SJE20" s="100"/>
      <c r="SJF20" s="100"/>
      <c r="SJG20" s="100"/>
      <c r="SJH20" s="100"/>
      <c r="SJI20" s="100"/>
      <c r="SJJ20" s="100"/>
      <c r="SJK20" s="100"/>
      <c r="SJL20" s="100"/>
      <c r="SJM20" s="100"/>
      <c r="SJN20" s="100"/>
      <c r="SJO20" s="100"/>
      <c r="SJP20" s="100"/>
      <c r="SJQ20" s="100"/>
      <c r="SJR20" s="100"/>
      <c r="SJS20" s="100"/>
      <c r="SJT20" s="100"/>
      <c r="SJU20" s="100"/>
      <c r="SJV20" s="100"/>
      <c r="SJW20" s="100"/>
      <c r="SJX20" s="100"/>
      <c r="SJY20" s="100"/>
      <c r="SJZ20" s="100"/>
      <c r="SKA20" s="100"/>
      <c r="SKB20" s="100"/>
      <c r="SKC20" s="100"/>
      <c r="SKD20" s="100"/>
      <c r="SKE20" s="100"/>
      <c r="SKF20" s="100"/>
      <c r="SKG20" s="100"/>
      <c r="SKH20" s="100"/>
      <c r="SKI20" s="100"/>
      <c r="SKJ20" s="100"/>
      <c r="SKK20" s="100"/>
      <c r="SKL20" s="100"/>
      <c r="SKM20" s="100"/>
      <c r="SKN20" s="100"/>
      <c r="SKO20" s="100"/>
      <c r="SKP20" s="100"/>
      <c r="SKQ20" s="100"/>
      <c r="SKR20" s="100"/>
      <c r="SKS20" s="100"/>
      <c r="SKT20" s="100"/>
      <c r="SKU20" s="100"/>
      <c r="SKV20" s="100"/>
      <c r="SKW20" s="100"/>
      <c r="SKX20" s="100"/>
      <c r="SKY20" s="100"/>
      <c r="SKZ20" s="100"/>
      <c r="SLA20" s="100"/>
      <c r="SLB20" s="100"/>
      <c r="SLC20" s="100"/>
      <c r="SLD20" s="100"/>
      <c r="SLE20" s="100"/>
      <c r="SLF20" s="100"/>
      <c r="SLG20" s="100"/>
      <c r="SLH20" s="100"/>
      <c r="SLI20" s="100"/>
      <c r="SLJ20" s="100"/>
      <c r="SLK20" s="100"/>
      <c r="SLL20" s="100"/>
      <c r="SLM20" s="100"/>
      <c r="SLN20" s="100"/>
      <c r="SLO20" s="100"/>
      <c r="SLP20" s="100"/>
      <c r="SLQ20" s="100"/>
      <c r="SLR20" s="100"/>
      <c r="SLS20" s="100"/>
      <c r="SLT20" s="100"/>
      <c r="SLU20" s="100"/>
      <c r="SLV20" s="100"/>
      <c r="SLW20" s="100"/>
      <c r="SLX20" s="100"/>
      <c r="SLY20" s="100"/>
      <c r="SLZ20" s="100"/>
      <c r="SMA20" s="100"/>
      <c r="SMB20" s="100"/>
      <c r="SMC20" s="100"/>
      <c r="SMD20" s="100"/>
      <c r="SME20" s="100"/>
      <c r="SMF20" s="100"/>
      <c r="SMG20" s="100"/>
      <c r="SMH20" s="100"/>
      <c r="SMI20" s="100"/>
      <c r="SMJ20" s="100"/>
      <c r="SMK20" s="100"/>
      <c r="SML20" s="100"/>
      <c r="SMM20" s="100"/>
      <c r="SMN20" s="100"/>
      <c r="SMO20" s="100"/>
      <c r="SMP20" s="100"/>
      <c r="SMQ20" s="100"/>
      <c r="SMR20" s="100"/>
      <c r="SMS20" s="100"/>
      <c r="SMT20" s="100"/>
      <c r="SMU20" s="100"/>
      <c r="SMV20" s="100"/>
      <c r="SMW20" s="100"/>
      <c r="SMX20" s="100"/>
      <c r="SMY20" s="100"/>
      <c r="SMZ20" s="100"/>
      <c r="SNA20" s="100"/>
      <c r="SNB20" s="100"/>
      <c r="SNC20" s="100"/>
      <c r="SND20" s="100"/>
      <c r="SNE20" s="100"/>
      <c r="SNF20" s="100"/>
      <c r="SNG20" s="100"/>
      <c r="SNH20" s="100"/>
      <c r="SNI20" s="100"/>
      <c r="SNJ20" s="100"/>
      <c r="SNK20" s="100"/>
      <c r="SNL20" s="100"/>
      <c r="SNM20" s="100"/>
      <c r="SNN20" s="100"/>
      <c r="SNO20" s="100"/>
      <c r="SNP20" s="100"/>
      <c r="SNQ20" s="100"/>
      <c r="SNR20" s="100"/>
      <c r="SNS20" s="100"/>
      <c r="SNT20" s="100"/>
      <c r="SNU20" s="100"/>
      <c r="SNV20" s="100"/>
      <c r="SNW20" s="100"/>
      <c r="SNX20" s="100"/>
      <c r="SNY20" s="100"/>
      <c r="SNZ20" s="100"/>
      <c r="SOA20" s="100"/>
      <c r="SOB20" s="100"/>
      <c r="SOC20" s="100"/>
      <c r="SOD20" s="100"/>
      <c r="SOE20" s="100"/>
      <c r="SOF20" s="100"/>
      <c r="SOG20" s="100"/>
      <c r="SOH20" s="100"/>
      <c r="SOI20" s="100"/>
      <c r="SOJ20" s="100"/>
      <c r="SOK20" s="100"/>
      <c r="SOL20" s="100"/>
      <c r="SOM20" s="100"/>
      <c r="SON20" s="100"/>
      <c r="SOO20" s="100"/>
      <c r="SOP20" s="100"/>
      <c r="SOQ20" s="100"/>
      <c r="SOR20" s="100"/>
      <c r="SOS20" s="100"/>
      <c r="SOT20" s="100"/>
      <c r="SOU20" s="100"/>
      <c r="SOV20" s="100"/>
      <c r="SOW20" s="100"/>
      <c r="SOX20" s="100"/>
      <c r="SOY20" s="100"/>
      <c r="SOZ20" s="100"/>
      <c r="SPA20" s="100"/>
      <c r="SPB20" s="100"/>
      <c r="SPC20" s="100"/>
      <c r="SPD20" s="100"/>
      <c r="SPE20" s="100"/>
      <c r="SPF20" s="100"/>
      <c r="SPG20" s="100"/>
      <c r="SPH20" s="100"/>
      <c r="SPI20" s="100"/>
      <c r="SPJ20" s="100"/>
      <c r="SPK20" s="100"/>
      <c r="SPL20" s="100"/>
      <c r="SPM20" s="100"/>
      <c r="SPN20" s="100"/>
      <c r="SPO20" s="100"/>
      <c r="SPP20" s="100"/>
      <c r="SPQ20" s="100"/>
      <c r="SPR20" s="100"/>
      <c r="SPS20" s="100"/>
      <c r="SPT20" s="100"/>
      <c r="SPU20" s="100"/>
      <c r="SPV20" s="100"/>
      <c r="SPW20" s="100"/>
      <c r="SPX20" s="100"/>
      <c r="SPY20" s="100"/>
      <c r="SPZ20" s="100"/>
      <c r="SQA20" s="100"/>
      <c r="SQB20" s="100"/>
      <c r="SQC20" s="100"/>
      <c r="SQD20" s="100"/>
      <c r="SQE20" s="100"/>
      <c r="SQF20" s="100"/>
      <c r="SQG20" s="100"/>
      <c r="SQH20" s="100"/>
      <c r="SQI20" s="100"/>
      <c r="SQJ20" s="100"/>
      <c r="SQK20" s="100"/>
      <c r="SQL20" s="100"/>
      <c r="SQM20" s="100"/>
      <c r="SQN20" s="100"/>
      <c r="SQO20" s="100"/>
      <c r="SQP20" s="100"/>
      <c r="SQQ20" s="100"/>
      <c r="SQR20" s="100"/>
      <c r="SQS20" s="100"/>
      <c r="SQT20" s="100"/>
      <c r="SQU20" s="100"/>
      <c r="SQV20" s="100"/>
      <c r="SQW20" s="100"/>
      <c r="SQX20" s="100"/>
      <c r="SQY20" s="100"/>
      <c r="SQZ20" s="100"/>
      <c r="SRA20" s="100"/>
      <c r="SRB20" s="100"/>
      <c r="SRC20" s="100"/>
      <c r="SRD20" s="100"/>
      <c r="SRE20" s="100"/>
      <c r="SRF20" s="100"/>
      <c r="SRG20" s="100"/>
      <c r="SRH20" s="100"/>
      <c r="SRI20" s="100"/>
      <c r="SRJ20" s="100"/>
      <c r="SRK20" s="100"/>
      <c r="SRL20" s="100"/>
      <c r="SRM20" s="100"/>
      <c r="SRN20" s="100"/>
      <c r="SRO20" s="100"/>
      <c r="SRP20" s="100"/>
      <c r="SRQ20" s="100"/>
      <c r="SRR20" s="100"/>
      <c r="SRS20" s="100"/>
      <c r="SRT20" s="100"/>
      <c r="SRU20" s="100"/>
      <c r="SRV20" s="100"/>
      <c r="SRW20" s="100"/>
      <c r="SRX20" s="100"/>
      <c r="SRY20" s="100"/>
      <c r="SRZ20" s="100"/>
      <c r="SSA20" s="100"/>
      <c r="SSB20" s="100"/>
      <c r="SSC20" s="100"/>
      <c r="SSD20" s="100"/>
      <c r="SSE20" s="100"/>
      <c r="SSF20" s="100"/>
      <c r="SSG20" s="100"/>
      <c r="SSH20" s="100"/>
      <c r="SSI20" s="100"/>
      <c r="SSJ20" s="100"/>
      <c r="SSK20" s="100"/>
      <c r="SSL20" s="100"/>
      <c r="SSM20" s="100"/>
      <c r="SSN20" s="100"/>
      <c r="SSO20" s="100"/>
      <c r="SSP20" s="100"/>
      <c r="SSQ20" s="100"/>
      <c r="SSR20" s="100"/>
      <c r="SSS20" s="100"/>
      <c r="SST20" s="100"/>
      <c r="SSU20" s="100"/>
      <c r="SSV20" s="100"/>
      <c r="SSW20" s="100"/>
      <c r="SSX20" s="100"/>
      <c r="SSY20" s="100"/>
      <c r="SSZ20" s="100"/>
      <c r="STA20" s="100"/>
      <c r="STB20" s="100"/>
      <c r="STC20" s="100"/>
      <c r="STD20" s="100"/>
      <c r="STE20" s="100"/>
      <c r="STF20" s="100"/>
      <c r="STG20" s="100"/>
      <c r="STH20" s="100"/>
      <c r="STI20" s="100"/>
      <c r="STJ20" s="100"/>
      <c r="STK20" s="100"/>
      <c r="STL20" s="100"/>
      <c r="STM20" s="100"/>
      <c r="STN20" s="100"/>
      <c r="STO20" s="100"/>
      <c r="STP20" s="100"/>
      <c r="STQ20" s="100"/>
      <c r="STR20" s="100"/>
      <c r="STS20" s="100"/>
      <c r="STT20" s="100"/>
      <c r="STU20" s="100"/>
      <c r="STV20" s="100"/>
      <c r="STW20" s="100"/>
      <c r="STX20" s="100"/>
      <c r="STY20" s="100"/>
      <c r="STZ20" s="100"/>
      <c r="SUA20" s="100"/>
      <c r="SUB20" s="100"/>
      <c r="SUC20" s="100"/>
      <c r="SUD20" s="100"/>
      <c r="SUE20" s="100"/>
      <c r="SUF20" s="100"/>
      <c r="SUG20" s="100"/>
      <c r="SUH20" s="100"/>
      <c r="SUI20" s="100"/>
      <c r="SUJ20" s="100"/>
      <c r="SUK20" s="100"/>
      <c r="SUL20" s="100"/>
      <c r="SUM20" s="100"/>
      <c r="SUN20" s="100"/>
      <c r="SUO20" s="100"/>
      <c r="SUP20" s="100"/>
      <c r="SUQ20" s="100"/>
      <c r="SUR20" s="100"/>
      <c r="SUS20" s="100"/>
      <c r="SUT20" s="100"/>
      <c r="SUU20" s="100"/>
      <c r="SUV20" s="100"/>
      <c r="SUW20" s="100"/>
      <c r="SUX20" s="100"/>
      <c r="SUY20" s="100"/>
      <c r="SUZ20" s="100"/>
      <c r="SVA20" s="100"/>
      <c r="SVB20" s="100"/>
      <c r="SVC20" s="100"/>
      <c r="SVD20" s="100"/>
      <c r="SVE20" s="100"/>
      <c r="SVF20" s="100"/>
      <c r="SVG20" s="100"/>
      <c r="SVH20" s="100"/>
      <c r="SVI20" s="100"/>
      <c r="SVJ20" s="100"/>
      <c r="SVK20" s="100"/>
      <c r="SVL20" s="100"/>
      <c r="SVM20" s="100"/>
      <c r="SVN20" s="100"/>
      <c r="SVO20" s="100"/>
      <c r="SVP20" s="100"/>
      <c r="SVQ20" s="100"/>
      <c r="SVR20" s="100"/>
      <c r="SVS20" s="100"/>
      <c r="SVT20" s="100"/>
      <c r="SVU20" s="100"/>
      <c r="SVV20" s="100"/>
      <c r="SVW20" s="100"/>
      <c r="SVX20" s="100"/>
      <c r="SVY20" s="100"/>
      <c r="SVZ20" s="100"/>
      <c r="SWA20" s="100"/>
      <c r="SWB20" s="100"/>
      <c r="SWC20" s="100"/>
      <c r="SWD20" s="100"/>
      <c r="SWE20" s="100"/>
      <c r="SWF20" s="100"/>
      <c r="SWG20" s="100"/>
      <c r="SWH20" s="100"/>
      <c r="SWI20" s="100"/>
      <c r="SWJ20" s="100"/>
      <c r="SWK20" s="100"/>
      <c r="SWL20" s="100"/>
      <c r="SWM20" s="100"/>
      <c r="SWN20" s="100"/>
      <c r="SWO20" s="100"/>
      <c r="SWP20" s="100"/>
      <c r="SWQ20" s="100"/>
      <c r="SWR20" s="100"/>
      <c r="SWS20" s="100"/>
      <c r="SWT20" s="100"/>
      <c r="SWU20" s="100"/>
      <c r="SWV20" s="100"/>
      <c r="SWW20" s="100"/>
      <c r="SWX20" s="100"/>
      <c r="SWY20" s="100"/>
      <c r="SWZ20" s="100"/>
      <c r="SXA20" s="100"/>
      <c r="SXB20" s="100"/>
      <c r="SXC20" s="100"/>
      <c r="SXD20" s="100"/>
      <c r="SXE20" s="100"/>
      <c r="SXF20" s="100"/>
      <c r="SXG20" s="100"/>
      <c r="SXH20" s="100"/>
      <c r="SXI20" s="100"/>
      <c r="SXJ20" s="100"/>
      <c r="SXK20" s="100"/>
      <c r="SXL20" s="100"/>
      <c r="SXM20" s="100"/>
      <c r="SXN20" s="100"/>
      <c r="SXO20" s="100"/>
      <c r="SXP20" s="100"/>
      <c r="SXQ20" s="100"/>
      <c r="SXR20" s="100"/>
      <c r="SXS20" s="100"/>
      <c r="SXT20" s="100"/>
      <c r="SXU20" s="100"/>
      <c r="SXV20" s="100"/>
      <c r="SXW20" s="100"/>
      <c r="SXX20" s="100"/>
      <c r="SXY20" s="100"/>
      <c r="SXZ20" s="100"/>
      <c r="SYA20" s="100"/>
      <c r="SYB20" s="100"/>
      <c r="SYC20" s="100"/>
      <c r="SYD20" s="100"/>
      <c r="SYE20" s="100"/>
      <c r="SYF20" s="100"/>
      <c r="SYG20" s="100"/>
      <c r="SYH20" s="100"/>
      <c r="SYI20" s="100"/>
      <c r="SYJ20" s="100"/>
      <c r="SYK20" s="100"/>
      <c r="SYL20" s="100"/>
      <c r="SYM20" s="100"/>
      <c r="SYN20" s="100"/>
      <c r="SYO20" s="100"/>
      <c r="SYP20" s="100"/>
      <c r="SYQ20" s="100"/>
      <c r="SYR20" s="100"/>
      <c r="SYS20" s="100"/>
      <c r="SYT20" s="100"/>
      <c r="SYU20" s="100"/>
      <c r="SYV20" s="100"/>
      <c r="SYW20" s="100"/>
      <c r="SYX20" s="100"/>
      <c r="SYY20" s="100"/>
      <c r="SYZ20" s="100"/>
      <c r="SZA20" s="100"/>
      <c r="SZB20" s="100"/>
      <c r="SZC20" s="100"/>
      <c r="SZD20" s="100"/>
      <c r="SZE20" s="100"/>
      <c r="SZF20" s="100"/>
      <c r="SZG20" s="100"/>
      <c r="SZH20" s="100"/>
      <c r="SZI20" s="100"/>
      <c r="SZJ20" s="100"/>
      <c r="SZK20" s="100"/>
      <c r="SZL20" s="100"/>
      <c r="SZM20" s="100"/>
      <c r="SZN20" s="100"/>
      <c r="SZO20" s="100"/>
      <c r="SZP20" s="100"/>
      <c r="SZQ20" s="100"/>
      <c r="SZR20" s="100"/>
      <c r="SZS20" s="100"/>
      <c r="SZT20" s="100"/>
      <c r="SZU20" s="100"/>
      <c r="SZV20" s="100"/>
      <c r="SZW20" s="100"/>
      <c r="SZX20" s="100"/>
      <c r="SZY20" s="100"/>
      <c r="SZZ20" s="100"/>
      <c r="TAA20" s="100"/>
      <c r="TAB20" s="100"/>
      <c r="TAC20" s="100"/>
      <c r="TAD20" s="100"/>
      <c r="TAE20" s="100"/>
      <c r="TAF20" s="100"/>
      <c r="TAG20" s="100"/>
      <c r="TAH20" s="100"/>
      <c r="TAI20" s="100"/>
      <c r="TAJ20" s="100"/>
      <c r="TAK20" s="100"/>
      <c r="TAL20" s="100"/>
      <c r="TAM20" s="100"/>
      <c r="TAN20" s="100"/>
      <c r="TAO20" s="100"/>
      <c r="TAP20" s="100"/>
      <c r="TAQ20" s="100"/>
      <c r="TAR20" s="100"/>
      <c r="TAS20" s="100"/>
      <c r="TAT20" s="100"/>
      <c r="TAU20" s="100"/>
      <c r="TAV20" s="100"/>
      <c r="TAW20" s="100"/>
      <c r="TAX20" s="100"/>
      <c r="TAY20" s="100"/>
      <c r="TAZ20" s="100"/>
      <c r="TBA20" s="100"/>
      <c r="TBB20" s="100"/>
      <c r="TBC20" s="100"/>
      <c r="TBD20" s="100"/>
      <c r="TBE20" s="100"/>
      <c r="TBF20" s="100"/>
      <c r="TBG20" s="100"/>
      <c r="TBH20" s="100"/>
      <c r="TBI20" s="100"/>
      <c r="TBJ20" s="100"/>
      <c r="TBK20" s="100"/>
      <c r="TBL20" s="100"/>
      <c r="TBM20" s="100"/>
      <c r="TBN20" s="100"/>
      <c r="TBO20" s="100"/>
      <c r="TBP20" s="100"/>
      <c r="TBQ20" s="100"/>
      <c r="TBR20" s="100"/>
      <c r="TBS20" s="100"/>
      <c r="TBT20" s="100"/>
      <c r="TBU20" s="100"/>
      <c r="TBV20" s="100"/>
      <c r="TBW20" s="100"/>
      <c r="TBX20" s="100"/>
      <c r="TBY20" s="100"/>
      <c r="TBZ20" s="100"/>
      <c r="TCA20" s="100"/>
      <c r="TCB20" s="100"/>
      <c r="TCC20" s="100"/>
      <c r="TCD20" s="100"/>
      <c r="TCE20" s="100"/>
      <c r="TCF20" s="100"/>
      <c r="TCG20" s="100"/>
      <c r="TCH20" s="100"/>
      <c r="TCI20" s="100"/>
      <c r="TCJ20" s="100"/>
      <c r="TCK20" s="100"/>
      <c r="TCL20" s="100"/>
      <c r="TCM20" s="100"/>
      <c r="TCN20" s="100"/>
      <c r="TCO20" s="100"/>
      <c r="TCP20" s="100"/>
      <c r="TCQ20" s="100"/>
      <c r="TCR20" s="100"/>
      <c r="TCS20" s="100"/>
      <c r="TCT20" s="100"/>
      <c r="TCU20" s="100"/>
      <c r="TCV20" s="100"/>
      <c r="TCW20" s="100"/>
      <c r="TCX20" s="100"/>
      <c r="TCY20" s="100"/>
      <c r="TCZ20" s="100"/>
      <c r="TDA20" s="100"/>
      <c r="TDB20" s="100"/>
      <c r="TDC20" s="100"/>
      <c r="TDD20" s="100"/>
      <c r="TDE20" s="100"/>
      <c r="TDF20" s="100"/>
      <c r="TDG20" s="100"/>
      <c r="TDH20" s="100"/>
      <c r="TDI20" s="100"/>
      <c r="TDJ20" s="100"/>
      <c r="TDK20" s="100"/>
      <c r="TDL20" s="100"/>
      <c r="TDM20" s="100"/>
      <c r="TDN20" s="100"/>
      <c r="TDO20" s="100"/>
      <c r="TDP20" s="100"/>
      <c r="TDQ20" s="100"/>
      <c r="TDR20" s="100"/>
      <c r="TDS20" s="100"/>
      <c r="TDT20" s="100"/>
      <c r="TDU20" s="100"/>
      <c r="TDV20" s="100"/>
      <c r="TDW20" s="100"/>
      <c r="TDX20" s="100"/>
      <c r="TDY20" s="100"/>
      <c r="TDZ20" s="100"/>
      <c r="TEA20" s="100"/>
      <c r="TEB20" s="100"/>
      <c r="TEC20" s="100"/>
      <c r="TED20" s="100"/>
      <c r="TEE20" s="100"/>
      <c r="TEF20" s="100"/>
      <c r="TEG20" s="100"/>
      <c r="TEH20" s="100"/>
      <c r="TEI20" s="100"/>
      <c r="TEJ20" s="100"/>
      <c r="TEK20" s="100"/>
      <c r="TEL20" s="100"/>
      <c r="TEM20" s="100"/>
      <c r="TEN20" s="100"/>
      <c r="TEO20" s="100"/>
      <c r="TEP20" s="100"/>
      <c r="TEQ20" s="100"/>
      <c r="TER20" s="100"/>
      <c r="TES20" s="100"/>
      <c r="TET20" s="100"/>
      <c r="TEU20" s="100"/>
      <c r="TEV20" s="100"/>
      <c r="TEW20" s="100"/>
      <c r="TEX20" s="100"/>
      <c r="TEY20" s="100"/>
      <c r="TEZ20" s="100"/>
      <c r="TFA20" s="100"/>
      <c r="TFB20" s="100"/>
      <c r="TFC20" s="100"/>
      <c r="TFD20" s="100"/>
      <c r="TFE20" s="100"/>
      <c r="TFF20" s="100"/>
      <c r="TFG20" s="100"/>
      <c r="TFH20" s="100"/>
      <c r="TFI20" s="100"/>
      <c r="TFJ20" s="100"/>
      <c r="TFK20" s="100"/>
      <c r="TFL20" s="100"/>
      <c r="TFM20" s="100"/>
      <c r="TFN20" s="100"/>
      <c r="TFO20" s="100"/>
      <c r="TFP20" s="100"/>
      <c r="TFQ20" s="100"/>
      <c r="TFR20" s="100"/>
      <c r="TFS20" s="100"/>
      <c r="TFT20" s="100"/>
      <c r="TFU20" s="100"/>
      <c r="TFV20" s="100"/>
      <c r="TFW20" s="100"/>
      <c r="TFX20" s="100"/>
      <c r="TFY20" s="100"/>
      <c r="TFZ20" s="100"/>
      <c r="TGA20" s="100"/>
      <c r="TGB20" s="100"/>
      <c r="TGC20" s="100"/>
      <c r="TGD20" s="100"/>
      <c r="TGE20" s="100"/>
      <c r="TGF20" s="100"/>
      <c r="TGG20" s="100"/>
      <c r="TGH20" s="100"/>
      <c r="TGI20" s="100"/>
      <c r="TGJ20" s="100"/>
      <c r="TGK20" s="100"/>
      <c r="TGL20" s="100"/>
      <c r="TGM20" s="100"/>
      <c r="TGN20" s="100"/>
      <c r="TGO20" s="100"/>
      <c r="TGP20" s="100"/>
      <c r="TGQ20" s="100"/>
      <c r="TGR20" s="100"/>
      <c r="TGS20" s="100"/>
      <c r="TGT20" s="100"/>
      <c r="TGU20" s="100"/>
      <c r="TGV20" s="100"/>
      <c r="TGW20" s="100"/>
      <c r="TGX20" s="100"/>
      <c r="TGY20" s="100"/>
      <c r="TGZ20" s="100"/>
      <c r="THA20" s="100"/>
      <c r="THB20" s="100"/>
      <c r="THC20" s="100"/>
      <c r="THD20" s="100"/>
      <c r="THE20" s="100"/>
      <c r="THF20" s="100"/>
      <c r="THG20" s="100"/>
      <c r="THH20" s="100"/>
      <c r="THI20" s="100"/>
      <c r="THJ20" s="100"/>
      <c r="THK20" s="100"/>
      <c r="THL20" s="100"/>
      <c r="THM20" s="100"/>
      <c r="THN20" s="100"/>
      <c r="THO20" s="100"/>
      <c r="THP20" s="100"/>
      <c r="THQ20" s="100"/>
      <c r="THR20" s="100"/>
      <c r="THS20" s="100"/>
      <c r="THT20" s="100"/>
      <c r="THU20" s="100"/>
      <c r="THV20" s="100"/>
      <c r="THW20" s="100"/>
      <c r="THX20" s="100"/>
      <c r="THY20" s="100"/>
      <c r="THZ20" s="100"/>
      <c r="TIA20" s="100"/>
      <c r="TIB20" s="100"/>
      <c r="TIC20" s="100"/>
      <c r="TID20" s="100"/>
      <c r="TIE20" s="100"/>
      <c r="TIF20" s="100"/>
      <c r="TIG20" s="100"/>
      <c r="TIH20" s="100"/>
      <c r="TII20" s="100"/>
      <c r="TIJ20" s="100"/>
      <c r="TIK20" s="100"/>
      <c r="TIL20" s="100"/>
      <c r="TIM20" s="100"/>
      <c r="TIN20" s="100"/>
      <c r="TIO20" s="100"/>
      <c r="TIP20" s="100"/>
      <c r="TIQ20" s="100"/>
      <c r="TIR20" s="100"/>
      <c r="TIS20" s="100"/>
      <c r="TIT20" s="100"/>
      <c r="TIU20" s="100"/>
      <c r="TIV20" s="100"/>
      <c r="TIW20" s="100"/>
      <c r="TIX20" s="100"/>
      <c r="TIY20" s="100"/>
      <c r="TIZ20" s="100"/>
      <c r="TJA20" s="100"/>
      <c r="TJB20" s="100"/>
      <c r="TJC20" s="100"/>
      <c r="TJD20" s="100"/>
      <c r="TJE20" s="100"/>
      <c r="TJF20" s="100"/>
      <c r="TJG20" s="100"/>
      <c r="TJH20" s="100"/>
      <c r="TJI20" s="100"/>
      <c r="TJJ20" s="100"/>
      <c r="TJK20" s="100"/>
      <c r="TJL20" s="100"/>
      <c r="TJM20" s="100"/>
      <c r="TJN20" s="100"/>
      <c r="TJO20" s="100"/>
      <c r="TJP20" s="100"/>
      <c r="TJQ20" s="100"/>
      <c r="TJR20" s="100"/>
      <c r="TJS20" s="100"/>
      <c r="TJT20" s="100"/>
      <c r="TJU20" s="100"/>
      <c r="TJV20" s="100"/>
      <c r="TJW20" s="100"/>
      <c r="TJX20" s="100"/>
      <c r="TJY20" s="100"/>
      <c r="TJZ20" s="100"/>
      <c r="TKA20" s="100"/>
      <c r="TKB20" s="100"/>
      <c r="TKC20" s="100"/>
      <c r="TKD20" s="100"/>
      <c r="TKE20" s="100"/>
      <c r="TKF20" s="100"/>
      <c r="TKG20" s="100"/>
      <c r="TKH20" s="100"/>
      <c r="TKI20" s="100"/>
      <c r="TKJ20" s="100"/>
      <c r="TKK20" s="100"/>
      <c r="TKL20" s="100"/>
      <c r="TKM20" s="100"/>
      <c r="TKN20" s="100"/>
      <c r="TKO20" s="100"/>
      <c r="TKP20" s="100"/>
      <c r="TKQ20" s="100"/>
      <c r="TKR20" s="100"/>
      <c r="TKS20" s="100"/>
      <c r="TKT20" s="100"/>
      <c r="TKU20" s="100"/>
      <c r="TKV20" s="100"/>
      <c r="TKW20" s="100"/>
      <c r="TKX20" s="100"/>
      <c r="TKY20" s="100"/>
      <c r="TKZ20" s="100"/>
      <c r="TLA20" s="100"/>
      <c r="TLB20" s="100"/>
      <c r="TLC20" s="100"/>
      <c r="TLD20" s="100"/>
      <c r="TLE20" s="100"/>
      <c r="TLF20" s="100"/>
      <c r="TLG20" s="100"/>
      <c r="TLH20" s="100"/>
      <c r="TLI20" s="100"/>
      <c r="TLJ20" s="100"/>
      <c r="TLK20" s="100"/>
      <c r="TLL20" s="100"/>
      <c r="TLM20" s="100"/>
      <c r="TLN20" s="100"/>
      <c r="TLO20" s="100"/>
      <c r="TLP20" s="100"/>
      <c r="TLQ20" s="100"/>
      <c r="TLR20" s="100"/>
      <c r="TLS20" s="100"/>
      <c r="TLT20" s="100"/>
      <c r="TLU20" s="100"/>
      <c r="TLV20" s="100"/>
      <c r="TLW20" s="100"/>
      <c r="TLX20" s="100"/>
      <c r="TLY20" s="100"/>
      <c r="TLZ20" s="100"/>
      <c r="TMA20" s="100"/>
      <c r="TMB20" s="100"/>
      <c r="TMC20" s="100"/>
      <c r="TMD20" s="100"/>
      <c r="TME20" s="100"/>
      <c r="TMF20" s="100"/>
      <c r="TMG20" s="100"/>
      <c r="TMH20" s="100"/>
      <c r="TMI20" s="100"/>
      <c r="TMJ20" s="100"/>
      <c r="TMK20" s="100"/>
      <c r="TML20" s="100"/>
      <c r="TMM20" s="100"/>
      <c r="TMN20" s="100"/>
      <c r="TMO20" s="100"/>
      <c r="TMP20" s="100"/>
      <c r="TMQ20" s="100"/>
      <c r="TMR20" s="100"/>
      <c r="TMS20" s="100"/>
      <c r="TMT20" s="100"/>
      <c r="TMU20" s="100"/>
      <c r="TMV20" s="100"/>
      <c r="TMW20" s="100"/>
      <c r="TMX20" s="100"/>
      <c r="TMY20" s="100"/>
      <c r="TMZ20" s="100"/>
      <c r="TNA20" s="100"/>
      <c r="TNB20" s="100"/>
      <c r="TNC20" s="100"/>
      <c r="TND20" s="100"/>
      <c r="TNE20" s="100"/>
      <c r="TNF20" s="100"/>
      <c r="TNG20" s="100"/>
      <c r="TNH20" s="100"/>
      <c r="TNI20" s="100"/>
      <c r="TNJ20" s="100"/>
      <c r="TNK20" s="100"/>
      <c r="TNL20" s="100"/>
      <c r="TNM20" s="100"/>
      <c r="TNN20" s="100"/>
      <c r="TNO20" s="100"/>
      <c r="TNP20" s="100"/>
      <c r="TNQ20" s="100"/>
      <c r="TNR20" s="100"/>
      <c r="TNS20" s="100"/>
      <c r="TNT20" s="100"/>
      <c r="TNU20" s="100"/>
      <c r="TNV20" s="100"/>
      <c r="TNW20" s="100"/>
      <c r="TNX20" s="100"/>
      <c r="TNY20" s="100"/>
      <c r="TNZ20" s="100"/>
      <c r="TOA20" s="100"/>
      <c r="TOB20" s="100"/>
      <c r="TOC20" s="100"/>
      <c r="TOD20" s="100"/>
      <c r="TOE20" s="100"/>
      <c r="TOF20" s="100"/>
      <c r="TOG20" s="100"/>
      <c r="TOH20" s="100"/>
      <c r="TOI20" s="100"/>
      <c r="TOJ20" s="100"/>
      <c r="TOK20" s="100"/>
      <c r="TOL20" s="100"/>
      <c r="TOM20" s="100"/>
      <c r="TON20" s="100"/>
      <c r="TOO20" s="100"/>
      <c r="TOP20" s="100"/>
      <c r="TOQ20" s="100"/>
      <c r="TOR20" s="100"/>
      <c r="TOS20" s="100"/>
      <c r="TOT20" s="100"/>
      <c r="TOU20" s="100"/>
      <c r="TOV20" s="100"/>
      <c r="TOW20" s="100"/>
      <c r="TOX20" s="100"/>
      <c r="TOY20" s="100"/>
      <c r="TOZ20" s="100"/>
      <c r="TPA20" s="100"/>
      <c r="TPB20" s="100"/>
      <c r="TPC20" s="100"/>
      <c r="TPD20" s="100"/>
      <c r="TPE20" s="100"/>
      <c r="TPF20" s="100"/>
      <c r="TPG20" s="100"/>
      <c r="TPH20" s="100"/>
      <c r="TPI20" s="100"/>
      <c r="TPJ20" s="100"/>
      <c r="TPK20" s="100"/>
      <c r="TPL20" s="100"/>
      <c r="TPM20" s="100"/>
      <c r="TPN20" s="100"/>
      <c r="TPO20" s="100"/>
      <c r="TPP20" s="100"/>
      <c r="TPQ20" s="100"/>
      <c r="TPR20" s="100"/>
      <c r="TPS20" s="100"/>
      <c r="TPT20" s="100"/>
      <c r="TPU20" s="100"/>
      <c r="TPV20" s="100"/>
      <c r="TPW20" s="100"/>
      <c r="TPX20" s="100"/>
      <c r="TPY20" s="100"/>
      <c r="TPZ20" s="100"/>
      <c r="TQA20" s="100"/>
      <c r="TQB20" s="100"/>
      <c r="TQC20" s="100"/>
      <c r="TQD20" s="100"/>
      <c r="TQE20" s="100"/>
      <c r="TQF20" s="100"/>
      <c r="TQG20" s="100"/>
      <c r="TQH20" s="100"/>
      <c r="TQI20" s="100"/>
      <c r="TQJ20" s="100"/>
      <c r="TQK20" s="100"/>
      <c r="TQL20" s="100"/>
      <c r="TQM20" s="100"/>
      <c r="TQN20" s="100"/>
      <c r="TQO20" s="100"/>
      <c r="TQP20" s="100"/>
      <c r="TQQ20" s="100"/>
      <c r="TQR20" s="100"/>
      <c r="TQS20" s="100"/>
      <c r="TQT20" s="100"/>
      <c r="TQU20" s="100"/>
      <c r="TQV20" s="100"/>
      <c r="TQW20" s="100"/>
      <c r="TQX20" s="100"/>
      <c r="TQY20" s="100"/>
      <c r="TQZ20" s="100"/>
      <c r="TRA20" s="100"/>
      <c r="TRB20" s="100"/>
      <c r="TRC20" s="100"/>
      <c r="TRD20" s="100"/>
      <c r="TRE20" s="100"/>
      <c r="TRF20" s="100"/>
      <c r="TRG20" s="100"/>
      <c r="TRH20" s="100"/>
      <c r="TRI20" s="100"/>
      <c r="TRJ20" s="100"/>
      <c r="TRK20" s="100"/>
      <c r="TRL20" s="100"/>
      <c r="TRM20" s="100"/>
      <c r="TRN20" s="100"/>
      <c r="TRO20" s="100"/>
      <c r="TRP20" s="100"/>
      <c r="TRQ20" s="100"/>
      <c r="TRR20" s="100"/>
      <c r="TRS20" s="100"/>
      <c r="TRT20" s="100"/>
      <c r="TRU20" s="100"/>
      <c r="TRV20" s="100"/>
      <c r="TRW20" s="100"/>
      <c r="TRX20" s="100"/>
      <c r="TRY20" s="100"/>
      <c r="TRZ20" s="100"/>
      <c r="TSA20" s="100"/>
      <c r="TSB20" s="100"/>
      <c r="TSC20" s="100"/>
      <c r="TSD20" s="100"/>
      <c r="TSE20" s="100"/>
      <c r="TSF20" s="100"/>
      <c r="TSG20" s="100"/>
      <c r="TSH20" s="100"/>
      <c r="TSI20" s="100"/>
      <c r="TSJ20" s="100"/>
      <c r="TSK20" s="100"/>
      <c r="TSL20" s="100"/>
      <c r="TSM20" s="100"/>
      <c r="TSN20" s="100"/>
      <c r="TSO20" s="100"/>
      <c r="TSP20" s="100"/>
      <c r="TSQ20" s="100"/>
      <c r="TSR20" s="100"/>
      <c r="TSS20" s="100"/>
      <c r="TST20" s="100"/>
      <c r="TSU20" s="100"/>
      <c r="TSV20" s="100"/>
      <c r="TSW20" s="100"/>
      <c r="TSX20" s="100"/>
      <c r="TSY20" s="100"/>
      <c r="TSZ20" s="100"/>
      <c r="TTA20" s="100"/>
      <c r="TTB20" s="100"/>
      <c r="TTC20" s="100"/>
      <c r="TTD20" s="100"/>
      <c r="TTE20" s="100"/>
      <c r="TTF20" s="100"/>
      <c r="TTG20" s="100"/>
      <c r="TTH20" s="100"/>
      <c r="TTI20" s="100"/>
      <c r="TTJ20" s="100"/>
      <c r="TTK20" s="100"/>
      <c r="TTL20" s="100"/>
      <c r="TTM20" s="100"/>
      <c r="TTN20" s="100"/>
      <c r="TTO20" s="100"/>
      <c r="TTP20" s="100"/>
      <c r="TTQ20" s="100"/>
      <c r="TTR20" s="100"/>
      <c r="TTS20" s="100"/>
      <c r="TTT20" s="100"/>
      <c r="TTU20" s="100"/>
      <c r="TTV20" s="100"/>
      <c r="TTW20" s="100"/>
      <c r="TTX20" s="100"/>
      <c r="TTY20" s="100"/>
      <c r="TTZ20" s="100"/>
      <c r="TUA20" s="100"/>
      <c r="TUB20" s="100"/>
      <c r="TUC20" s="100"/>
      <c r="TUD20" s="100"/>
      <c r="TUE20" s="100"/>
      <c r="TUF20" s="100"/>
      <c r="TUG20" s="100"/>
      <c r="TUH20" s="100"/>
      <c r="TUI20" s="100"/>
      <c r="TUJ20" s="100"/>
      <c r="TUK20" s="100"/>
      <c r="TUL20" s="100"/>
      <c r="TUM20" s="100"/>
      <c r="TUN20" s="100"/>
      <c r="TUO20" s="100"/>
      <c r="TUP20" s="100"/>
      <c r="TUQ20" s="100"/>
      <c r="TUR20" s="100"/>
      <c r="TUS20" s="100"/>
      <c r="TUT20" s="100"/>
      <c r="TUU20" s="100"/>
      <c r="TUV20" s="100"/>
      <c r="TUW20" s="100"/>
      <c r="TUX20" s="100"/>
      <c r="TUY20" s="100"/>
      <c r="TUZ20" s="100"/>
      <c r="TVA20" s="100"/>
      <c r="TVB20" s="100"/>
      <c r="TVC20" s="100"/>
      <c r="TVD20" s="100"/>
      <c r="TVE20" s="100"/>
      <c r="TVF20" s="100"/>
      <c r="TVG20" s="100"/>
      <c r="TVH20" s="100"/>
      <c r="TVI20" s="100"/>
      <c r="TVJ20" s="100"/>
      <c r="TVK20" s="100"/>
      <c r="TVL20" s="100"/>
      <c r="TVM20" s="100"/>
      <c r="TVN20" s="100"/>
      <c r="TVO20" s="100"/>
      <c r="TVP20" s="100"/>
      <c r="TVQ20" s="100"/>
      <c r="TVR20" s="100"/>
      <c r="TVS20" s="100"/>
      <c r="TVT20" s="100"/>
      <c r="TVU20" s="100"/>
      <c r="TVV20" s="100"/>
      <c r="TVW20" s="100"/>
      <c r="TVX20" s="100"/>
      <c r="TVY20" s="100"/>
      <c r="TVZ20" s="100"/>
      <c r="TWA20" s="100"/>
      <c r="TWB20" s="100"/>
      <c r="TWC20" s="100"/>
      <c r="TWD20" s="100"/>
      <c r="TWE20" s="100"/>
      <c r="TWF20" s="100"/>
      <c r="TWG20" s="100"/>
      <c r="TWH20" s="100"/>
      <c r="TWI20" s="100"/>
      <c r="TWJ20" s="100"/>
      <c r="TWK20" s="100"/>
      <c r="TWL20" s="100"/>
      <c r="TWM20" s="100"/>
      <c r="TWN20" s="100"/>
      <c r="TWO20" s="100"/>
      <c r="TWP20" s="100"/>
      <c r="TWQ20" s="100"/>
      <c r="TWR20" s="100"/>
      <c r="TWS20" s="100"/>
      <c r="TWT20" s="100"/>
      <c r="TWU20" s="100"/>
      <c r="TWV20" s="100"/>
      <c r="TWW20" s="100"/>
      <c r="TWX20" s="100"/>
      <c r="TWY20" s="100"/>
      <c r="TWZ20" s="100"/>
      <c r="TXA20" s="100"/>
      <c r="TXB20" s="100"/>
      <c r="TXC20" s="100"/>
      <c r="TXD20" s="100"/>
      <c r="TXE20" s="100"/>
      <c r="TXF20" s="100"/>
      <c r="TXG20" s="100"/>
      <c r="TXH20" s="100"/>
      <c r="TXI20" s="100"/>
      <c r="TXJ20" s="100"/>
      <c r="TXK20" s="100"/>
      <c r="TXL20" s="100"/>
      <c r="TXM20" s="100"/>
      <c r="TXN20" s="100"/>
      <c r="TXO20" s="100"/>
      <c r="TXP20" s="100"/>
      <c r="TXQ20" s="100"/>
      <c r="TXR20" s="100"/>
      <c r="TXS20" s="100"/>
      <c r="TXT20" s="100"/>
      <c r="TXU20" s="100"/>
      <c r="TXV20" s="100"/>
      <c r="TXW20" s="100"/>
      <c r="TXX20" s="100"/>
      <c r="TXY20" s="100"/>
      <c r="TXZ20" s="100"/>
      <c r="TYA20" s="100"/>
      <c r="TYB20" s="100"/>
      <c r="TYC20" s="100"/>
      <c r="TYD20" s="100"/>
      <c r="TYE20" s="100"/>
      <c r="TYF20" s="100"/>
      <c r="TYG20" s="100"/>
      <c r="TYH20" s="100"/>
      <c r="TYI20" s="100"/>
      <c r="TYJ20" s="100"/>
      <c r="TYK20" s="100"/>
      <c r="TYL20" s="100"/>
      <c r="TYM20" s="100"/>
      <c r="TYN20" s="100"/>
      <c r="TYO20" s="100"/>
      <c r="TYP20" s="100"/>
      <c r="TYQ20" s="100"/>
      <c r="TYR20" s="100"/>
      <c r="TYS20" s="100"/>
      <c r="TYT20" s="100"/>
      <c r="TYU20" s="100"/>
      <c r="TYV20" s="100"/>
      <c r="TYW20" s="100"/>
      <c r="TYX20" s="100"/>
      <c r="TYY20" s="100"/>
      <c r="TYZ20" s="100"/>
      <c r="TZA20" s="100"/>
      <c r="TZB20" s="100"/>
      <c r="TZC20" s="100"/>
      <c r="TZD20" s="100"/>
      <c r="TZE20" s="100"/>
      <c r="TZF20" s="100"/>
      <c r="TZG20" s="100"/>
      <c r="TZH20" s="100"/>
      <c r="TZI20" s="100"/>
      <c r="TZJ20" s="100"/>
      <c r="TZK20" s="100"/>
      <c r="TZL20" s="100"/>
      <c r="TZM20" s="100"/>
      <c r="TZN20" s="100"/>
      <c r="TZO20" s="100"/>
      <c r="TZP20" s="100"/>
      <c r="TZQ20" s="100"/>
      <c r="TZR20" s="100"/>
      <c r="TZS20" s="100"/>
      <c r="TZT20" s="100"/>
      <c r="TZU20" s="100"/>
      <c r="TZV20" s="100"/>
      <c r="TZW20" s="100"/>
      <c r="TZX20" s="100"/>
      <c r="TZY20" s="100"/>
      <c r="TZZ20" s="100"/>
      <c r="UAA20" s="100"/>
      <c r="UAB20" s="100"/>
      <c r="UAC20" s="100"/>
      <c r="UAD20" s="100"/>
      <c r="UAE20" s="100"/>
      <c r="UAF20" s="100"/>
      <c r="UAG20" s="100"/>
      <c r="UAH20" s="100"/>
      <c r="UAI20" s="100"/>
      <c r="UAJ20" s="100"/>
      <c r="UAK20" s="100"/>
      <c r="UAL20" s="100"/>
      <c r="UAM20" s="100"/>
      <c r="UAN20" s="100"/>
      <c r="UAO20" s="100"/>
      <c r="UAP20" s="100"/>
      <c r="UAQ20" s="100"/>
      <c r="UAR20" s="100"/>
      <c r="UAS20" s="100"/>
      <c r="UAT20" s="100"/>
      <c r="UAU20" s="100"/>
      <c r="UAV20" s="100"/>
      <c r="UAW20" s="100"/>
      <c r="UAX20" s="100"/>
      <c r="UAY20" s="100"/>
      <c r="UAZ20" s="100"/>
      <c r="UBA20" s="100"/>
      <c r="UBB20" s="100"/>
      <c r="UBC20" s="100"/>
      <c r="UBD20" s="100"/>
      <c r="UBE20" s="100"/>
      <c r="UBF20" s="100"/>
      <c r="UBG20" s="100"/>
      <c r="UBH20" s="100"/>
      <c r="UBI20" s="100"/>
      <c r="UBJ20" s="100"/>
      <c r="UBK20" s="100"/>
      <c r="UBL20" s="100"/>
      <c r="UBM20" s="100"/>
      <c r="UBN20" s="100"/>
      <c r="UBO20" s="100"/>
      <c r="UBP20" s="100"/>
      <c r="UBQ20" s="100"/>
      <c r="UBR20" s="100"/>
      <c r="UBS20" s="100"/>
      <c r="UBT20" s="100"/>
      <c r="UBU20" s="100"/>
      <c r="UBV20" s="100"/>
      <c r="UBW20" s="100"/>
      <c r="UBX20" s="100"/>
      <c r="UBY20" s="100"/>
      <c r="UBZ20" s="100"/>
      <c r="UCA20" s="100"/>
      <c r="UCB20" s="100"/>
      <c r="UCC20" s="100"/>
      <c r="UCD20" s="100"/>
      <c r="UCE20" s="100"/>
      <c r="UCF20" s="100"/>
      <c r="UCG20" s="100"/>
      <c r="UCH20" s="100"/>
      <c r="UCI20" s="100"/>
      <c r="UCJ20" s="100"/>
      <c r="UCK20" s="100"/>
      <c r="UCL20" s="100"/>
      <c r="UCM20" s="100"/>
      <c r="UCN20" s="100"/>
      <c r="UCO20" s="100"/>
      <c r="UCP20" s="100"/>
      <c r="UCQ20" s="100"/>
      <c r="UCR20" s="100"/>
      <c r="UCS20" s="100"/>
      <c r="UCT20" s="100"/>
      <c r="UCU20" s="100"/>
      <c r="UCV20" s="100"/>
      <c r="UCW20" s="100"/>
      <c r="UCX20" s="100"/>
      <c r="UCY20" s="100"/>
      <c r="UCZ20" s="100"/>
      <c r="UDA20" s="100"/>
      <c r="UDB20" s="100"/>
      <c r="UDC20" s="100"/>
      <c r="UDD20" s="100"/>
      <c r="UDE20" s="100"/>
      <c r="UDF20" s="100"/>
      <c r="UDG20" s="100"/>
      <c r="UDH20" s="100"/>
      <c r="UDI20" s="100"/>
      <c r="UDJ20" s="100"/>
      <c r="UDK20" s="100"/>
      <c r="UDL20" s="100"/>
      <c r="UDM20" s="100"/>
      <c r="UDN20" s="100"/>
      <c r="UDO20" s="100"/>
      <c r="UDP20" s="100"/>
      <c r="UDQ20" s="100"/>
      <c r="UDR20" s="100"/>
      <c r="UDS20" s="100"/>
      <c r="UDT20" s="100"/>
      <c r="UDU20" s="100"/>
      <c r="UDV20" s="100"/>
      <c r="UDW20" s="100"/>
      <c r="UDX20" s="100"/>
      <c r="UDY20" s="100"/>
      <c r="UDZ20" s="100"/>
      <c r="UEA20" s="100"/>
      <c r="UEB20" s="100"/>
      <c r="UEC20" s="100"/>
      <c r="UED20" s="100"/>
      <c r="UEE20" s="100"/>
      <c r="UEF20" s="100"/>
      <c r="UEG20" s="100"/>
      <c r="UEH20" s="100"/>
      <c r="UEI20" s="100"/>
      <c r="UEJ20" s="100"/>
      <c r="UEK20" s="100"/>
      <c r="UEL20" s="100"/>
      <c r="UEM20" s="100"/>
      <c r="UEN20" s="100"/>
      <c r="UEO20" s="100"/>
      <c r="UEP20" s="100"/>
      <c r="UEQ20" s="100"/>
      <c r="UER20" s="100"/>
      <c r="UES20" s="100"/>
      <c r="UET20" s="100"/>
      <c r="UEU20" s="100"/>
      <c r="UEV20" s="100"/>
      <c r="UEW20" s="100"/>
      <c r="UEX20" s="100"/>
      <c r="UEY20" s="100"/>
      <c r="UEZ20" s="100"/>
      <c r="UFA20" s="100"/>
      <c r="UFB20" s="100"/>
      <c r="UFC20" s="100"/>
      <c r="UFD20" s="100"/>
      <c r="UFE20" s="100"/>
      <c r="UFF20" s="100"/>
      <c r="UFG20" s="100"/>
      <c r="UFH20" s="100"/>
      <c r="UFI20" s="100"/>
      <c r="UFJ20" s="100"/>
      <c r="UFK20" s="100"/>
      <c r="UFL20" s="100"/>
      <c r="UFM20" s="100"/>
      <c r="UFN20" s="100"/>
      <c r="UFO20" s="100"/>
      <c r="UFP20" s="100"/>
      <c r="UFQ20" s="100"/>
      <c r="UFR20" s="100"/>
      <c r="UFS20" s="100"/>
      <c r="UFT20" s="100"/>
      <c r="UFU20" s="100"/>
      <c r="UFV20" s="100"/>
      <c r="UFW20" s="100"/>
      <c r="UFX20" s="100"/>
      <c r="UFY20" s="100"/>
      <c r="UFZ20" s="100"/>
      <c r="UGA20" s="100"/>
      <c r="UGB20" s="100"/>
      <c r="UGC20" s="100"/>
      <c r="UGD20" s="100"/>
      <c r="UGE20" s="100"/>
      <c r="UGF20" s="100"/>
      <c r="UGG20" s="100"/>
      <c r="UGH20" s="100"/>
      <c r="UGI20" s="100"/>
      <c r="UGJ20" s="100"/>
      <c r="UGK20" s="100"/>
      <c r="UGL20" s="100"/>
      <c r="UGM20" s="100"/>
      <c r="UGN20" s="100"/>
      <c r="UGO20" s="100"/>
      <c r="UGP20" s="100"/>
      <c r="UGQ20" s="100"/>
      <c r="UGR20" s="100"/>
      <c r="UGS20" s="100"/>
      <c r="UGT20" s="100"/>
      <c r="UGU20" s="100"/>
      <c r="UGV20" s="100"/>
      <c r="UGW20" s="100"/>
      <c r="UGX20" s="100"/>
      <c r="UGY20" s="100"/>
      <c r="UGZ20" s="100"/>
      <c r="UHA20" s="100"/>
      <c r="UHB20" s="100"/>
      <c r="UHC20" s="100"/>
      <c r="UHD20" s="100"/>
      <c r="UHE20" s="100"/>
      <c r="UHF20" s="100"/>
      <c r="UHG20" s="100"/>
      <c r="UHH20" s="100"/>
      <c r="UHI20" s="100"/>
      <c r="UHJ20" s="100"/>
      <c r="UHK20" s="100"/>
      <c r="UHL20" s="100"/>
      <c r="UHM20" s="100"/>
      <c r="UHN20" s="100"/>
      <c r="UHO20" s="100"/>
      <c r="UHP20" s="100"/>
      <c r="UHQ20" s="100"/>
      <c r="UHR20" s="100"/>
      <c r="UHS20" s="100"/>
      <c r="UHT20" s="100"/>
      <c r="UHU20" s="100"/>
      <c r="UHV20" s="100"/>
      <c r="UHW20" s="100"/>
      <c r="UHX20" s="100"/>
      <c r="UHY20" s="100"/>
      <c r="UHZ20" s="100"/>
      <c r="UIA20" s="100"/>
      <c r="UIB20" s="100"/>
      <c r="UIC20" s="100"/>
      <c r="UID20" s="100"/>
      <c r="UIE20" s="100"/>
      <c r="UIF20" s="100"/>
      <c r="UIG20" s="100"/>
      <c r="UIH20" s="100"/>
      <c r="UII20" s="100"/>
      <c r="UIJ20" s="100"/>
      <c r="UIK20" s="100"/>
      <c r="UIL20" s="100"/>
      <c r="UIM20" s="100"/>
      <c r="UIN20" s="100"/>
      <c r="UIO20" s="100"/>
      <c r="UIP20" s="100"/>
      <c r="UIQ20" s="100"/>
      <c r="UIR20" s="100"/>
      <c r="UIS20" s="100"/>
      <c r="UIT20" s="100"/>
      <c r="UIU20" s="100"/>
      <c r="UIV20" s="100"/>
      <c r="UIW20" s="100"/>
      <c r="UIX20" s="100"/>
      <c r="UIY20" s="100"/>
      <c r="UIZ20" s="100"/>
      <c r="UJA20" s="100"/>
      <c r="UJB20" s="100"/>
      <c r="UJC20" s="100"/>
      <c r="UJD20" s="100"/>
      <c r="UJE20" s="100"/>
      <c r="UJF20" s="100"/>
      <c r="UJG20" s="100"/>
      <c r="UJH20" s="100"/>
      <c r="UJI20" s="100"/>
      <c r="UJJ20" s="100"/>
      <c r="UJK20" s="100"/>
      <c r="UJL20" s="100"/>
      <c r="UJM20" s="100"/>
      <c r="UJN20" s="100"/>
      <c r="UJO20" s="100"/>
      <c r="UJP20" s="100"/>
      <c r="UJQ20" s="100"/>
      <c r="UJR20" s="100"/>
      <c r="UJS20" s="100"/>
      <c r="UJT20" s="100"/>
      <c r="UJU20" s="100"/>
      <c r="UJV20" s="100"/>
      <c r="UJW20" s="100"/>
      <c r="UJX20" s="100"/>
      <c r="UJY20" s="100"/>
      <c r="UJZ20" s="100"/>
      <c r="UKA20" s="100"/>
      <c r="UKB20" s="100"/>
      <c r="UKC20" s="100"/>
      <c r="UKD20" s="100"/>
      <c r="UKE20" s="100"/>
      <c r="UKF20" s="100"/>
      <c r="UKG20" s="100"/>
      <c r="UKH20" s="100"/>
      <c r="UKI20" s="100"/>
      <c r="UKJ20" s="100"/>
      <c r="UKK20" s="100"/>
      <c r="UKL20" s="100"/>
      <c r="UKM20" s="100"/>
      <c r="UKN20" s="100"/>
      <c r="UKO20" s="100"/>
      <c r="UKP20" s="100"/>
      <c r="UKQ20" s="100"/>
      <c r="UKR20" s="100"/>
      <c r="UKS20" s="100"/>
      <c r="UKT20" s="100"/>
      <c r="UKU20" s="100"/>
      <c r="UKV20" s="100"/>
      <c r="UKW20" s="100"/>
      <c r="UKX20" s="100"/>
      <c r="UKY20" s="100"/>
      <c r="UKZ20" s="100"/>
      <c r="ULA20" s="100"/>
      <c r="ULB20" s="100"/>
      <c r="ULC20" s="100"/>
      <c r="ULD20" s="100"/>
      <c r="ULE20" s="100"/>
      <c r="ULF20" s="100"/>
      <c r="ULG20" s="100"/>
      <c r="ULH20" s="100"/>
      <c r="ULI20" s="100"/>
      <c r="ULJ20" s="100"/>
      <c r="ULK20" s="100"/>
      <c r="ULL20" s="100"/>
      <c r="ULM20" s="100"/>
      <c r="ULN20" s="100"/>
      <c r="ULO20" s="100"/>
      <c r="ULP20" s="100"/>
      <c r="ULQ20" s="100"/>
      <c r="ULR20" s="100"/>
      <c r="ULS20" s="100"/>
      <c r="ULT20" s="100"/>
      <c r="ULU20" s="100"/>
      <c r="ULV20" s="100"/>
      <c r="ULW20" s="100"/>
      <c r="ULX20" s="100"/>
      <c r="ULY20" s="100"/>
      <c r="ULZ20" s="100"/>
      <c r="UMA20" s="100"/>
      <c r="UMB20" s="100"/>
      <c r="UMC20" s="100"/>
      <c r="UMD20" s="100"/>
      <c r="UME20" s="100"/>
      <c r="UMF20" s="100"/>
      <c r="UMG20" s="100"/>
      <c r="UMH20" s="100"/>
      <c r="UMI20" s="100"/>
      <c r="UMJ20" s="100"/>
      <c r="UMK20" s="100"/>
      <c r="UML20" s="100"/>
      <c r="UMM20" s="100"/>
      <c r="UMN20" s="100"/>
      <c r="UMO20" s="100"/>
      <c r="UMP20" s="100"/>
      <c r="UMQ20" s="100"/>
      <c r="UMR20" s="100"/>
      <c r="UMS20" s="100"/>
      <c r="UMT20" s="100"/>
      <c r="UMU20" s="100"/>
      <c r="UMV20" s="100"/>
      <c r="UMW20" s="100"/>
      <c r="UMX20" s="100"/>
      <c r="UMY20" s="100"/>
      <c r="UMZ20" s="100"/>
      <c r="UNA20" s="100"/>
      <c r="UNB20" s="100"/>
      <c r="UNC20" s="100"/>
      <c r="UND20" s="100"/>
      <c r="UNE20" s="100"/>
      <c r="UNF20" s="100"/>
      <c r="UNG20" s="100"/>
      <c r="UNH20" s="100"/>
      <c r="UNI20" s="100"/>
      <c r="UNJ20" s="100"/>
      <c r="UNK20" s="100"/>
      <c r="UNL20" s="100"/>
      <c r="UNM20" s="100"/>
      <c r="UNN20" s="100"/>
      <c r="UNO20" s="100"/>
      <c r="UNP20" s="100"/>
      <c r="UNQ20" s="100"/>
      <c r="UNR20" s="100"/>
      <c r="UNS20" s="100"/>
      <c r="UNT20" s="100"/>
      <c r="UNU20" s="100"/>
      <c r="UNV20" s="100"/>
      <c r="UNW20" s="100"/>
      <c r="UNX20" s="100"/>
      <c r="UNY20" s="100"/>
      <c r="UNZ20" s="100"/>
      <c r="UOA20" s="100"/>
      <c r="UOB20" s="100"/>
      <c r="UOC20" s="100"/>
      <c r="UOD20" s="100"/>
      <c r="UOE20" s="100"/>
      <c r="UOF20" s="100"/>
      <c r="UOG20" s="100"/>
      <c r="UOH20" s="100"/>
      <c r="UOI20" s="100"/>
      <c r="UOJ20" s="100"/>
      <c r="UOK20" s="100"/>
      <c r="UOL20" s="100"/>
      <c r="UOM20" s="100"/>
      <c r="UON20" s="100"/>
      <c r="UOO20" s="100"/>
      <c r="UOP20" s="100"/>
      <c r="UOQ20" s="100"/>
      <c r="UOR20" s="100"/>
      <c r="UOS20" s="100"/>
      <c r="UOT20" s="100"/>
      <c r="UOU20" s="100"/>
      <c r="UOV20" s="100"/>
      <c r="UOW20" s="100"/>
      <c r="UOX20" s="100"/>
      <c r="UOY20" s="100"/>
      <c r="UOZ20" s="100"/>
      <c r="UPA20" s="100"/>
      <c r="UPB20" s="100"/>
      <c r="UPC20" s="100"/>
      <c r="UPD20" s="100"/>
      <c r="UPE20" s="100"/>
      <c r="UPF20" s="100"/>
      <c r="UPG20" s="100"/>
      <c r="UPH20" s="100"/>
      <c r="UPI20" s="100"/>
      <c r="UPJ20" s="100"/>
      <c r="UPK20" s="100"/>
      <c r="UPL20" s="100"/>
      <c r="UPM20" s="100"/>
      <c r="UPN20" s="100"/>
      <c r="UPO20" s="100"/>
      <c r="UPP20" s="100"/>
      <c r="UPQ20" s="100"/>
      <c r="UPR20" s="100"/>
      <c r="UPS20" s="100"/>
      <c r="UPT20" s="100"/>
      <c r="UPU20" s="100"/>
      <c r="UPV20" s="100"/>
      <c r="UPW20" s="100"/>
      <c r="UPX20" s="100"/>
      <c r="UPY20" s="100"/>
      <c r="UPZ20" s="100"/>
      <c r="UQA20" s="100"/>
      <c r="UQB20" s="100"/>
      <c r="UQC20" s="100"/>
      <c r="UQD20" s="100"/>
      <c r="UQE20" s="100"/>
      <c r="UQF20" s="100"/>
      <c r="UQG20" s="100"/>
      <c r="UQH20" s="100"/>
      <c r="UQI20" s="100"/>
      <c r="UQJ20" s="100"/>
      <c r="UQK20" s="100"/>
      <c r="UQL20" s="100"/>
      <c r="UQM20" s="100"/>
      <c r="UQN20" s="100"/>
      <c r="UQO20" s="100"/>
      <c r="UQP20" s="100"/>
      <c r="UQQ20" s="100"/>
      <c r="UQR20" s="100"/>
      <c r="UQS20" s="100"/>
      <c r="UQT20" s="100"/>
      <c r="UQU20" s="100"/>
      <c r="UQV20" s="100"/>
      <c r="UQW20" s="100"/>
      <c r="UQX20" s="100"/>
      <c r="UQY20" s="100"/>
      <c r="UQZ20" s="100"/>
      <c r="URA20" s="100"/>
      <c r="URB20" s="100"/>
      <c r="URC20" s="100"/>
      <c r="URD20" s="100"/>
      <c r="URE20" s="100"/>
      <c r="URF20" s="100"/>
      <c r="URG20" s="100"/>
      <c r="URH20" s="100"/>
      <c r="URI20" s="100"/>
      <c r="URJ20" s="100"/>
      <c r="URK20" s="100"/>
      <c r="URL20" s="100"/>
      <c r="URM20" s="100"/>
      <c r="URN20" s="100"/>
      <c r="URO20" s="100"/>
      <c r="URP20" s="100"/>
      <c r="URQ20" s="100"/>
      <c r="URR20" s="100"/>
      <c r="URS20" s="100"/>
      <c r="URT20" s="100"/>
      <c r="URU20" s="100"/>
      <c r="URV20" s="100"/>
      <c r="URW20" s="100"/>
      <c r="URX20" s="100"/>
      <c r="URY20" s="100"/>
      <c r="URZ20" s="100"/>
      <c r="USA20" s="100"/>
      <c r="USB20" s="100"/>
      <c r="USC20" s="100"/>
      <c r="USD20" s="100"/>
      <c r="USE20" s="100"/>
      <c r="USF20" s="100"/>
      <c r="USG20" s="100"/>
      <c r="USH20" s="100"/>
      <c r="USI20" s="100"/>
      <c r="USJ20" s="100"/>
      <c r="USK20" s="100"/>
      <c r="USL20" s="100"/>
      <c r="USM20" s="100"/>
      <c r="USN20" s="100"/>
      <c r="USO20" s="100"/>
      <c r="USP20" s="100"/>
      <c r="USQ20" s="100"/>
      <c r="USR20" s="100"/>
      <c r="USS20" s="100"/>
      <c r="UST20" s="100"/>
      <c r="USU20" s="100"/>
      <c r="USV20" s="100"/>
      <c r="USW20" s="100"/>
      <c r="USX20" s="100"/>
      <c r="USY20" s="100"/>
      <c r="USZ20" s="100"/>
      <c r="UTA20" s="100"/>
      <c r="UTB20" s="100"/>
      <c r="UTC20" s="100"/>
      <c r="UTD20" s="100"/>
      <c r="UTE20" s="100"/>
      <c r="UTF20" s="100"/>
      <c r="UTG20" s="100"/>
      <c r="UTH20" s="100"/>
      <c r="UTI20" s="100"/>
      <c r="UTJ20" s="100"/>
      <c r="UTK20" s="100"/>
      <c r="UTL20" s="100"/>
      <c r="UTM20" s="100"/>
      <c r="UTN20" s="100"/>
      <c r="UTO20" s="100"/>
      <c r="UTP20" s="100"/>
      <c r="UTQ20" s="100"/>
      <c r="UTR20" s="100"/>
      <c r="UTS20" s="100"/>
      <c r="UTT20" s="100"/>
      <c r="UTU20" s="100"/>
      <c r="UTV20" s="100"/>
      <c r="UTW20" s="100"/>
      <c r="UTX20" s="100"/>
      <c r="UTY20" s="100"/>
      <c r="UTZ20" s="100"/>
      <c r="UUA20" s="100"/>
      <c r="UUB20" s="100"/>
      <c r="UUC20" s="100"/>
      <c r="UUD20" s="100"/>
      <c r="UUE20" s="100"/>
      <c r="UUF20" s="100"/>
      <c r="UUG20" s="100"/>
      <c r="UUH20" s="100"/>
      <c r="UUI20" s="100"/>
      <c r="UUJ20" s="100"/>
      <c r="UUK20" s="100"/>
      <c r="UUL20" s="100"/>
      <c r="UUM20" s="100"/>
      <c r="UUN20" s="100"/>
      <c r="UUO20" s="100"/>
      <c r="UUP20" s="100"/>
      <c r="UUQ20" s="100"/>
      <c r="UUR20" s="100"/>
      <c r="UUS20" s="100"/>
      <c r="UUT20" s="100"/>
      <c r="UUU20" s="100"/>
      <c r="UUV20" s="100"/>
      <c r="UUW20" s="100"/>
      <c r="UUX20" s="100"/>
      <c r="UUY20" s="100"/>
      <c r="UUZ20" s="100"/>
      <c r="UVA20" s="100"/>
      <c r="UVB20" s="100"/>
      <c r="UVC20" s="100"/>
      <c r="UVD20" s="100"/>
      <c r="UVE20" s="100"/>
      <c r="UVF20" s="100"/>
      <c r="UVG20" s="100"/>
      <c r="UVH20" s="100"/>
      <c r="UVI20" s="100"/>
      <c r="UVJ20" s="100"/>
      <c r="UVK20" s="100"/>
      <c r="UVL20" s="100"/>
      <c r="UVM20" s="100"/>
      <c r="UVN20" s="100"/>
      <c r="UVO20" s="100"/>
      <c r="UVP20" s="100"/>
      <c r="UVQ20" s="100"/>
      <c r="UVR20" s="100"/>
      <c r="UVS20" s="100"/>
      <c r="UVT20" s="100"/>
      <c r="UVU20" s="100"/>
      <c r="UVV20" s="100"/>
      <c r="UVW20" s="100"/>
      <c r="UVX20" s="100"/>
      <c r="UVY20" s="100"/>
      <c r="UVZ20" s="100"/>
      <c r="UWA20" s="100"/>
      <c r="UWB20" s="100"/>
      <c r="UWC20" s="100"/>
      <c r="UWD20" s="100"/>
      <c r="UWE20" s="100"/>
      <c r="UWF20" s="100"/>
      <c r="UWG20" s="100"/>
      <c r="UWH20" s="100"/>
      <c r="UWI20" s="100"/>
      <c r="UWJ20" s="100"/>
      <c r="UWK20" s="100"/>
      <c r="UWL20" s="100"/>
      <c r="UWM20" s="100"/>
      <c r="UWN20" s="100"/>
      <c r="UWO20" s="100"/>
      <c r="UWP20" s="100"/>
      <c r="UWQ20" s="100"/>
      <c r="UWR20" s="100"/>
      <c r="UWS20" s="100"/>
      <c r="UWT20" s="100"/>
      <c r="UWU20" s="100"/>
      <c r="UWV20" s="100"/>
      <c r="UWW20" s="100"/>
      <c r="UWX20" s="100"/>
      <c r="UWY20" s="100"/>
      <c r="UWZ20" s="100"/>
      <c r="UXA20" s="100"/>
      <c r="UXB20" s="100"/>
      <c r="UXC20" s="100"/>
      <c r="UXD20" s="100"/>
      <c r="UXE20" s="100"/>
      <c r="UXF20" s="100"/>
      <c r="UXG20" s="100"/>
      <c r="UXH20" s="100"/>
      <c r="UXI20" s="100"/>
      <c r="UXJ20" s="100"/>
      <c r="UXK20" s="100"/>
      <c r="UXL20" s="100"/>
      <c r="UXM20" s="100"/>
      <c r="UXN20" s="100"/>
      <c r="UXO20" s="100"/>
      <c r="UXP20" s="100"/>
      <c r="UXQ20" s="100"/>
      <c r="UXR20" s="100"/>
      <c r="UXS20" s="100"/>
      <c r="UXT20" s="100"/>
      <c r="UXU20" s="100"/>
      <c r="UXV20" s="100"/>
      <c r="UXW20" s="100"/>
      <c r="UXX20" s="100"/>
      <c r="UXY20" s="100"/>
      <c r="UXZ20" s="100"/>
      <c r="UYA20" s="100"/>
      <c r="UYB20" s="100"/>
      <c r="UYC20" s="100"/>
      <c r="UYD20" s="100"/>
      <c r="UYE20" s="100"/>
      <c r="UYF20" s="100"/>
      <c r="UYG20" s="100"/>
      <c r="UYH20" s="100"/>
      <c r="UYI20" s="100"/>
      <c r="UYJ20" s="100"/>
      <c r="UYK20" s="100"/>
      <c r="UYL20" s="100"/>
      <c r="UYM20" s="100"/>
      <c r="UYN20" s="100"/>
      <c r="UYO20" s="100"/>
      <c r="UYP20" s="100"/>
      <c r="UYQ20" s="100"/>
      <c r="UYR20" s="100"/>
      <c r="UYS20" s="100"/>
      <c r="UYT20" s="100"/>
      <c r="UYU20" s="100"/>
      <c r="UYV20" s="100"/>
      <c r="UYW20" s="100"/>
      <c r="UYX20" s="100"/>
      <c r="UYY20" s="100"/>
      <c r="UYZ20" s="100"/>
      <c r="UZA20" s="100"/>
      <c r="UZB20" s="100"/>
      <c r="UZC20" s="100"/>
      <c r="UZD20" s="100"/>
      <c r="UZE20" s="100"/>
      <c r="UZF20" s="100"/>
      <c r="UZG20" s="100"/>
      <c r="UZH20" s="100"/>
      <c r="UZI20" s="100"/>
      <c r="UZJ20" s="100"/>
      <c r="UZK20" s="100"/>
      <c r="UZL20" s="100"/>
      <c r="UZM20" s="100"/>
      <c r="UZN20" s="100"/>
      <c r="UZO20" s="100"/>
      <c r="UZP20" s="100"/>
      <c r="UZQ20" s="100"/>
      <c r="UZR20" s="100"/>
      <c r="UZS20" s="100"/>
      <c r="UZT20" s="100"/>
      <c r="UZU20" s="100"/>
      <c r="UZV20" s="100"/>
      <c r="UZW20" s="100"/>
      <c r="UZX20" s="100"/>
      <c r="UZY20" s="100"/>
      <c r="UZZ20" s="100"/>
      <c r="VAA20" s="100"/>
      <c r="VAB20" s="100"/>
      <c r="VAC20" s="100"/>
      <c r="VAD20" s="100"/>
      <c r="VAE20" s="100"/>
      <c r="VAF20" s="100"/>
      <c r="VAG20" s="100"/>
      <c r="VAH20" s="100"/>
      <c r="VAI20" s="100"/>
      <c r="VAJ20" s="100"/>
      <c r="VAK20" s="100"/>
      <c r="VAL20" s="100"/>
      <c r="VAM20" s="100"/>
      <c r="VAN20" s="100"/>
      <c r="VAO20" s="100"/>
      <c r="VAP20" s="100"/>
      <c r="VAQ20" s="100"/>
      <c r="VAR20" s="100"/>
      <c r="VAS20" s="100"/>
      <c r="VAT20" s="100"/>
      <c r="VAU20" s="100"/>
      <c r="VAV20" s="100"/>
      <c r="VAW20" s="100"/>
      <c r="VAX20" s="100"/>
      <c r="VAY20" s="100"/>
      <c r="VAZ20" s="100"/>
      <c r="VBA20" s="100"/>
      <c r="VBB20" s="100"/>
      <c r="VBC20" s="100"/>
      <c r="VBD20" s="100"/>
      <c r="VBE20" s="100"/>
      <c r="VBF20" s="100"/>
      <c r="VBG20" s="100"/>
      <c r="VBH20" s="100"/>
      <c r="VBI20" s="100"/>
      <c r="VBJ20" s="100"/>
      <c r="VBK20" s="100"/>
      <c r="VBL20" s="100"/>
      <c r="VBM20" s="100"/>
      <c r="VBN20" s="100"/>
      <c r="VBO20" s="100"/>
      <c r="VBP20" s="100"/>
      <c r="VBQ20" s="100"/>
      <c r="VBR20" s="100"/>
      <c r="VBS20" s="100"/>
      <c r="VBT20" s="100"/>
      <c r="VBU20" s="100"/>
      <c r="VBV20" s="100"/>
      <c r="VBW20" s="100"/>
      <c r="VBX20" s="100"/>
      <c r="VBY20" s="100"/>
      <c r="VBZ20" s="100"/>
      <c r="VCA20" s="100"/>
      <c r="VCB20" s="100"/>
      <c r="VCC20" s="100"/>
      <c r="VCD20" s="100"/>
      <c r="VCE20" s="100"/>
      <c r="VCF20" s="100"/>
      <c r="VCG20" s="100"/>
      <c r="VCH20" s="100"/>
      <c r="VCI20" s="100"/>
      <c r="VCJ20" s="100"/>
      <c r="VCK20" s="100"/>
      <c r="VCL20" s="100"/>
      <c r="VCM20" s="100"/>
      <c r="VCN20" s="100"/>
      <c r="VCO20" s="100"/>
      <c r="VCP20" s="100"/>
      <c r="VCQ20" s="100"/>
      <c r="VCR20" s="100"/>
      <c r="VCS20" s="100"/>
      <c r="VCT20" s="100"/>
      <c r="VCU20" s="100"/>
      <c r="VCV20" s="100"/>
      <c r="VCW20" s="100"/>
      <c r="VCX20" s="100"/>
      <c r="VCY20" s="100"/>
      <c r="VCZ20" s="100"/>
      <c r="VDA20" s="100"/>
      <c r="VDB20" s="100"/>
      <c r="VDC20" s="100"/>
      <c r="VDD20" s="100"/>
      <c r="VDE20" s="100"/>
      <c r="VDF20" s="100"/>
      <c r="VDG20" s="100"/>
      <c r="VDH20" s="100"/>
      <c r="VDI20" s="100"/>
      <c r="VDJ20" s="100"/>
      <c r="VDK20" s="100"/>
      <c r="VDL20" s="100"/>
      <c r="VDM20" s="100"/>
      <c r="VDN20" s="100"/>
      <c r="VDO20" s="100"/>
      <c r="VDP20" s="100"/>
      <c r="VDQ20" s="100"/>
      <c r="VDR20" s="100"/>
      <c r="VDS20" s="100"/>
      <c r="VDT20" s="100"/>
      <c r="VDU20" s="100"/>
      <c r="VDV20" s="100"/>
      <c r="VDW20" s="100"/>
      <c r="VDX20" s="100"/>
      <c r="VDY20" s="100"/>
      <c r="VDZ20" s="100"/>
      <c r="VEA20" s="100"/>
      <c r="VEB20" s="100"/>
      <c r="VEC20" s="100"/>
      <c r="VED20" s="100"/>
      <c r="VEE20" s="100"/>
      <c r="VEF20" s="100"/>
      <c r="VEG20" s="100"/>
      <c r="VEH20" s="100"/>
      <c r="VEI20" s="100"/>
      <c r="VEJ20" s="100"/>
      <c r="VEK20" s="100"/>
      <c r="VEL20" s="100"/>
      <c r="VEM20" s="100"/>
      <c r="VEN20" s="100"/>
      <c r="VEO20" s="100"/>
      <c r="VEP20" s="100"/>
      <c r="VEQ20" s="100"/>
      <c r="VER20" s="100"/>
      <c r="VES20" s="100"/>
      <c r="VET20" s="100"/>
      <c r="VEU20" s="100"/>
      <c r="VEV20" s="100"/>
      <c r="VEW20" s="100"/>
      <c r="VEX20" s="100"/>
      <c r="VEY20" s="100"/>
      <c r="VEZ20" s="100"/>
      <c r="VFA20" s="100"/>
      <c r="VFB20" s="100"/>
      <c r="VFC20" s="100"/>
      <c r="VFD20" s="100"/>
      <c r="VFE20" s="100"/>
      <c r="VFF20" s="100"/>
      <c r="VFG20" s="100"/>
      <c r="VFH20" s="100"/>
      <c r="VFI20" s="100"/>
      <c r="VFJ20" s="100"/>
      <c r="VFK20" s="100"/>
      <c r="VFL20" s="100"/>
      <c r="VFM20" s="100"/>
      <c r="VFN20" s="100"/>
      <c r="VFO20" s="100"/>
      <c r="VFP20" s="100"/>
      <c r="VFQ20" s="100"/>
      <c r="VFR20" s="100"/>
      <c r="VFS20" s="100"/>
      <c r="VFT20" s="100"/>
      <c r="VFU20" s="100"/>
      <c r="VFV20" s="100"/>
      <c r="VFW20" s="100"/>
      <c r="VFX20" s="100"/>
      <c r="VFY20" s="100"/>
      <c r="VFZ20" s="100"/>
      <c r="VGA20" s="100"/>
      <c r="VGB20" s="100"/>
      <c r="VGC20" s="100"/>
      <c r="VGD20" s="100"/>
      <c r="VGE20" s="100"/>
      <c r="VGF20" s="100"/>
      <c r="VGG20" s="100"/>
      <c r="VGH20" s="100"/>
      <c r="VGI20" s="100"/>
      <c r="VGJ20" s="100"/>
      <c r="VGK20" s="100"/>
      <c r="VGL20" s="100"/>
      <c r="VGM20" s="100"/>
      <c r="VGN20" s="100"/>
      <c r="VGO20" s="100"/>
      <c r="VGP20" s="100"/>
      <c r="VGQ20" s="100"/>
      <c r="VGR20" s="100"/>
      <c r="VGS20" s="100"/>
      <c r="VGT20" s="100"/>
      <c r="VGU20" s="100"/>
      <c r="VGV20" s="100"/>
      <c r="VGW20" s="100"/>
      <c r="VGX20" s="100"/>
      <c r="VGY20" s="100"/>
      <c r="VGZ20" s="100"/>
      <c r="VHA20" s="100"/>
      <c r="VHB20" s="100"/>
      <c r="VHC20" s="100"/>
      <c r="VHD20" s="100"/>
      <c r="VHE20" s="100"/>
      <c r="VHF20" s="100"/>
      <c r="VHG20" s="100"/>
      <c r="VHH20" s="100"/>
      <c r="VHI20" s="100"/>
      <c r="VHJ20" s="100"/>
      <c r="VHK20" s="100"/>
      <c r="VHL20" s="100"/>
      <c r="VHM20" s="100"/>
      <c r="VHN20" s="100"/>
      <c r="VHO20" s="100"/>
      <c r="VHP20" s="100"/>
      <c r="VHQ20" s="100"/>
      <c r="VHR20" s="100"/>
      <c r="VHS20" s="100"/>
      <c r="VHT20" s="100"/>
      <c r="VHU20" s="100"/>
      <c r="VHV20" s="100"/>
      <c r="VHW20" s="100"/>
      <c r="VHX20" s="100"/>
      <c r="VHY20" s="100"/>
      <c r="VHZ20" s="100"/>
      <c r="VIA20" s="100"/>
      <c r="VIB20" s="100"/>
      <c r="VIC20" s="100"/>
      <c r="VID20" s="100"/>
      <c r="VIE20" s="100"/>
      <c r="VIF20" s="100"/>
      <c r="VIG20" s="100"/>
      <c r="VIH20" s="100"/>
      <c r="VII20" s="100"/>
      <c r="VIJ20" s="100"/>
      <c r="VIK20" s="100"/>
      <c r="VIL20" s="100"/>
      <c r="VIM20" s="100"/>
      <c r="VIN20" s="100"/>
      <c r="VIO20" s="100"/>
      <c r="VIP20" s="100"/>
      <c r="VIQ20" s="100"/>
      <c r="VIR20" s="100"/>
      <c r="VIS20" s="100"/>
      <c r="VIT20" s="100"/>
      <c r="VIU20" s="100"/>
      <c r="VIV20" s="100"/>
      <c r="VIW20" s="100"/>
      <c r="VIX20" s="100"/>
      <c r="VIY20" s="100"/>
      <c r="VIZ20" s="100"/>
      <c r="VJA20" s="100"/>
      <c r="VJB20" s="100"/>
      <c r="VJC20" s="100"/>
      <c r="VJD20" s="100"/>
      <c r="VJE20" s="100"/>
      <c r="VJF20" s="100"/>
      <c r="VJG20" s="100"/>
      <c r="VJH20" s="100"/>
      <c r="VJI20" s="100"/>
      <c r="VJJ20" s="100"/>
      <c r="VJK20" s="100"/>
      <c r="VJL20" s="100"/>
      <c r="VJM20" s="100"/>
      <c r="VJN20" s="100"/>
      <c r="VJO20" s="100"/>
      <c r="VJP20" s="100"/>
      <c r="VJQ20" s="100"/>
      <c r="VJR20" s="100"/>
      <c r="VJS20" s="100"/>
      <c r="VJT20" s="100"/>
      <c r="VJU20" s="100"/>
      <c r="VJV20" s="100"/>
      <c r="VJW20" s="100"/>
      <c r="VJX20" s="100"/>
      <c r="VJY20" s="100"/>
      <c r="VJZ20" s="100"/>
      <c r="VKA20" s="100"/>
      <c r="VKB20" s="100"/>
      <c r="VKC20" s="100"/>
      <c r="VKD20" s="100"/>
      <c r="VKE20" s="100"/>
      <c r="VKF20" s="100"/>
      <c r="VKG20" s="100"/>
      <c r="VKH20" s="100"/>
      <c r="VKI20" s="100"/>
      <c r="VKJ20" s="100"/>
      <c r="VKK20" s="100"/>
      <c r="VKL20" s="100"/>
      <c r="VKM20" s="100"/>
      <c r="VKN20" s="100"/>
      <c r="VKO20" s="100"/>
      <c r="VKP20" s="100"/>
      <c r="VKQ20" s="100"/>
      <c r="VKR20" s="100"/>
      <c r="VKS20" s="100"/>
      <c r="VKT20" s="100"/>
      <c r="VKU20" s="100"/>
      <c r="VKV20" s="100"/>
      <c r="VKW20" s="100"/>
      <c r="VKX20" s="100"/>
      <c r="VKY20" s="100"/>
      <c r="VKZ20" s="100"/>
      <c r="VLA20" s="100"/>
      <c r="VLB20" s="100"/>
      <c r="VLC20" s="100"/>
      <c r="VLD20" s="100"/>
      <c r="VLE20" s="100"/>
      <c r="VLF20" s="100"/>
      <c r="VLG20" s="100"/>
      <c r="VLH20" s="100"/>
      <c r="VLI20" s="100"/>
      <c r="VLJ20" s="100"/>
      <c r="VLK20" s="100"/>
      <c r="VLL20" s="100"/>
      <c r="VLM20" s="100"/>
      <c r="VLN20" s="100"/>
      <c r="VLO20" s="100"/>
      <c r="VLP20" s="100"/>
      <c r="VLQ20" s="100"/>
      <c r="VLR20" s="100"/>
      <c r="VLS20" s="100"/>
      <c r="VLT20" s="100"/>
      <c r="VLU20" s="100"/>
      <c r="VLV20" s="100"/>
      <c r="VLW20" s="100"/>
      <c r="VLX20" s="100"/>
      <c r="VLY20" s="100"/>
      <c r="VLZ20" s="100"/>
      <c r="VMA20" s="100"/>
      <c r="VMB20" s="100"/>
      <c r="VMC20" s="100"/>
      <c r="VMD20" s="100"/>
      <c r="VME20" s="100"/>
      <c r="VMF20" s="100"/>
      <c r="VMG20" s="100"/>
      <c r="VMH20" s="100"/>
      <c r="VMI20" s="100"/>
      <c r="VMJ20" s="100"/>
      <c r="VMK20" s="100"/>
      <c r="VML20" s="100"/>
      <c r="VMM20" s="100"/>
      <c r="VMN20" s="100"/>
      <c r="VMO20" s="100"/>
      <c r="VMP20" s="100"/>
      <c r="VMQ20" s="100"/>
      <c r="VMR20" s="100"/>
      <c r="VMS20" s="100"/>
      <c r="VMT20" s="100"/>
      <c r="VMU20" s="100"/>
      <c r="VMV20" s="100"/>
      <c r="VMW20" s="100"/>
      <c r="VMX20" s="100"/>
      <c r="VMY20" s="100"/>
      <c r="VMZ20" s="100"/>
      <c r="VNA20" s="100"/>
      <c r="VNB20" s="100"/>
      <c r="VNC20" s="100"/>
      <c r="VND20" s="100"/>
      <c r="VNE20" s="100"/>
      <c r="VNF20" s="100"/>
      <c r="VNG20" s="100"/>
      <c r="VNH20" s="100"/>
      <c r="VNI20" s="100"/>
      <c r="VNJ20" s="100"/>
      <c r="VNK20" s="100"/>
      <c r="VNL20" s="100"/>
      <c r="VNM20" s="100"/>
      <c r="VNN20" s="100"/>
      <c r="VNO20" s="100"/>
      <c r="VNP20" s="100"/>
      <c r="VNQ20" s="100"/>
      <c r="VNR20" s="100"/>
      <c r="VNS20" s="100"/>
      <c r="VNT20" s="100"/>
      <c r="VNU20" s="100"/>
      <c r="VNV20" s="100"/>
      <c r="VNW20" s="100"/>
      <c r="VNX20" s="100"/>
      <c r="VNY20" s="100"/>
      <c r="VNZ20" s="100"/>
      <c r="VOA20" s="100"/>
      <c r="VOB20" s="100"/>
      <c r="VOC20" s="100"/>
      <c r="VOD20" s="100"/>
      <c r="VOE20" s="100"/>
      <c r="VOF20" s="100"/>
      <c r="VOG20" s="100"/>
      <c r="VOH20" s="100"/>
      <c r="VOI20" s="100"/>
      <c r="VOJ20" s="100"/>
      <c r="VOK20" s="100"/>
      <c r="VOL20" s="100"/>
      <c r="VOM20" s="100"/>
      <c r="VON20" s="100"/>
      <c r="VOO20" s="100"/>
      <c r="VOP20" s="100"/>
      <c r="VOQ20" s="100"/>
      <c r="VOR20" s="100"/>
      <c r="VOS20" s="100"/>
      <c r="VOT20" s="100"/>
      <c r="VOU20" s="100"/>
      <c r="VOV20" s="100"/>
      <c r="VOW20" s="100"/>
      <c r="VOX20" s="100"/>
      <c r="VOY20" s="100"/>
      <c r="VOZ20" s="100"/>
      <c r="VPA20" s="100"/>
      <c r="VPB20" s="100"/>
      <c r="VPC20" s="100"/>
      <c r="VPD20" s="100"/>
      <c r="VPE20" s="100"/>
      <c r="VPF20" s="100"/>
      <c r="VPG20" s="100"/>
      <c r="VPH20" s="100"/>
      <c r="VPI20" s="100"/>
      <c r="VPJ20" s="100"/>
      <c r="VPK20" s="100"/>
      <c r="VPL20" s="100"/>
      <c r="VPM20" s="100"/>
      <c r="VPN20" s="100"/>
      <c r="VPO20" s="100"/>
      <c r="VPP20" s="100"/>
      <c r="VPQ20" s="100"/>
      <c r="VPR20" s="100"/>
      <c r="VPS20" s="100"/>
      <c r="VPT20" s="100"/>
      <c r="VPU20" s="100"/>
      <c r="VPV20" s="100"/>
      <c r="VPW20" s="100"/>
      <c r="VPX20" s="100"/>
      <c r="VPY20" s="100"/>
      <c r="VPZ20" s="100"/>
      <c r="VQA20" s="100"/>
      <c r="VQB20" s="100"/>
      <c r="VQC20" s="100"/>
      <c r="VQD20" s="100"/>
      <c r="VQE20" s="100"/>
      <c r="VQF20" s="100"/>
      <c r="VQG20" s="100"/>
      <c r="VQH20" s="100"/>
      <c r="VQI20" s="100"/>
      <c r="VQJ20" s="100"/>
      <c r="VQK20" s="100"/>
      <c r="VQL20" s="100"/>
      <c r="VQM20" s="100"/>
      <c r="VQN20" s="100"/>
      <c r="VQO20" s="100"/>
      <c r="VQP20" s="100"/>
      <c r="VQQ20" s="100"/>
      <c r="VQR20" s="100"/>
      <c r="VQS20" s="100"/>
      <c r="VQT20" s="100"/>
      <c r="VQU20" s="100"/>
      <c r="VQV20" s="100"/>
      <c r="VQW20" s="100"/>
      <c r="VQX20" s="100"/>
      <c r="VQY20" s="100"/>
      <c r="VQZ20" s="100"/>
      <c r="VRA20" s="100"/>
      <c r="VRB20" s="100"/>
      <c r="VRC20" s="100"/>
      <c r="VRD20" s="100"/>
      <c r="VRE20" s="100"/>
      <c r="VRF20" s="100"/>
      <c r="VRG20" s="100"/>
      <c r="VRH20" s="100"/>
      <c r="VRI20" s="100"/>
      <c r="VRJ20" s="100"/>
      <c r="VRK20" s="100"/>
      <c r="VRL20" s="100"/>
      <c r="VRM20" s="100"/>
      <c r="VRN20" s="100"/>
      <c r="VRO20" s="100"/>
      <c r="VRP20" s="100"/>
      <c r="VRQ20" s="100"/>
      <c r="VRR20" s="100"/>
      <c r="VRS20" s="100"/>
      <c r="VRT20" s="100"/>
      <c r="VRU20" s="100"/>
      <c r="VRV20" s="100"/>
      <c r="VRW20" s="100"/>
      <c r="VRX20" s="100"/>
      <c r="VRY20" s="100"/>
      <c r="VRZ20" s="100"/>
      <c r="VSA20" s="100"/>
      <c r="VSB20" s="100"/>
      <c r="VSC20" s="100"/>
      <c r="VSD20" s="100"/>
      <c r="VSE20" s="100"/>
      <c r="VSF20" s="100"/>
      <c r="VSG20" s="100"/>
      <c r="VSH20" s="100"/>
      <c r="VSI20" s="100"/>
      <c r="VSJ20" s="100"/>
      <c r="VSK20" s="100"/>
      <c r="VSL20" s="100"/>
      <c r="VSM20" s="100"/>
      <c r="VSN20" s="100"/>
      <c r="VSO20" s="100"/>
      <c r="VSP20" s="100"/>
      <c r="VSQ20" s="100"/>
      <c r="VSR20" s="100"/>
      <c r="VSS20" s="100"/>
      <c r="VST20" s="100"/>
      <c r="VSU20" s="100"/>
      <c r="VSV20" s="100"/>
      <c r="VSW20" s="100"/>
      <c r="VSX20" s="100"/>
      <c r="VSY20" s="100"/>
      <c r="VSZ20" s="100"/>
      <c r="VTA20" s="100"/>
      <c r="VTB20" s="100"/>
      <c r="VTC20" s="100"/>
      <c r="VTD20" s="100"/>
      <c r="VTE20" s="100"/>
      <c r="VTF20" s="100"/>
      <c r="VTG20" s="100"/>
      <c r="VTH20" s="100"/>
      <c r="VTI20" s="100"/>
      <c r="VTJ20" s="100"/>
      <c r="VTK20" s="100"/>
      <c r="VTL20" s="100"/>
      <c r="VTM20" s="100"/>
      <c r="VTN20" s="100"/>
      <c r="VTO20" s="100"/>
      <c r="VTP20" s="100"/>
      <c r="VTQ20" s="100"/>
      <c r="VTR20" s="100"/>
      <c r="VTS20" s="100"/>
      <c r="VTT20" s="100"/>
      <c r="VTU20" s="100"/>
      <c r="VTV20" s="100"/>
      <c r="VTW20" s="100"/>
      <c r="VTX20" s="100"/>
      <c r="VTY20" s="100"/>
      <c r="VTZ20" s="100"/>
      <c r="VUA20" s="100"/>
      <c r="VUB20" s="100"/>
      <c r="VUC20" s="100"/>
      <c r="VUD20" s="100"/>
      <c r="VUE20" s="100"/>
      <c r="VUF20" s="100"/>
      <c r="VUG20" s="100"/>
      <c r="VUH20" s="100"/>
      <c r="VUI20" s="100"/>
      <c r="VUJ20" s="100"/>
      <c r="VUK20" s="100"/>
      <c r="VUL20" s="100"/>
      <c r="VUM20" s="100"/>
      <c r="VUN20" s="100"/>
      <c r="VUO20" s="100"/>
      <c r="VUP20" s="100"/>
      <c r="VUQ20" s="100"/>
      <c r="VUR20" s="100"/>
      <c r="VUS20" s="100"/>
      <c r="VUT20" s="100"/>
      <c r="VUU20" s="100"/>
      <c r="VUV20" s="100"/>
      <c r="VUW20" s="100"/>
      <c r="VUX20" s="100"/>
      <c r="VUY20" s="100"/>
      <c r="VUZ20" s="100"/>
      <c r="VVA20" s="100"/>
      <c r="VVB20" s="100"/>
      <c r="VVC20" s="100"/>
      <c r="VVD20" s="100"/>
      <c r="VVE20" s="100"/>
      <c r="VVF20" s="100"/>
      <c r="VVG20" s="100"/>
      <c r="VVH20" s="100"/>
      <c r="VVI20" s="100"/>
      <c r="VVJ20" s="100"/>
      <c r="VVK20" s="100"/>
      <c r="VVL20" s="100"/>
      <c r="VVM20" s="100"/>
      <c r="VVN20" s="100"/>
      <c r="VVO20" s="100"/>
      <c r="VVP20" s="100"/>
      <c r="VVQ20" s="100"/>
      <c r="VVR20" s="100"/>
      <c r="VVS20" s="100"/>
      <c r="VVT20" s="100"/>
      <c r="VVU20" s="100"/>
      <c r="VVV20" s="100"/>
      <c r="VVW20" s="100"/>
      <c r="VVX20" s="100"/>
      <c r="VVY20" s="100"/>
      <c r="VVZ20" s="100"/>
      <c r="VWA20" s="100"/>
      <c r="VWB20" s="100"/>
      <c r="VWC20" s="100"/>
      <c r="VWD20" s="100"/>
      <c r="VWE20" s="100"/>
      <c r="VWF20" s="100"/>
      <c r="VWG20" s="100"/>
      <c r="VWH20" s="100"/>
      <c r="VWI20" s="100"/>
      <c r="VWJ20" s="100"/>
      <c r="VWK20" s="100"/>
      <c r="VWL20" s="100"/>
      <c r="VWM20" s="100"/>
      <c r="VWN20" s="100"/>
      <c r="VWO20" s="100"/>
      <c r="VWP20" s="100"/>
      <c r="VWQ20" s="100"/>
      <c r="VWR20" s="100"/>
      <c r="VWS20" s="100"/>
      <c r="VWT20" s="100"/>
      <c r="VWU20" s="100"/>
      <c r="VWV20" s="100"/>
      <c r="VWW20" s="100"/>
      <c r="VWX20" s="100"/>
      <c r="VWY20" s="100"/>
      <c r="VWZ20" s="100"/>
      <c r="VXA20" s="100"/>
      <c r="VXB20" s="100"/>
      <c r="VXC20" s="100"/>
      <c r="VXD20" s="100"/>
      <c r="VXE20" s="100"/>
      <c r="VXF20" s="100"/>
      <c r="VXG20" s="100"/>
      <c r="VXH20" s="100"/>
      <c r="VXI20" s="100"/>
      <c r="VXJ20" s="100"/>
      <c r="VXK20" s="100"/>
      <c r="VXL20" s="100"/>
      <c r="VXM20" s="100"/>
      <c r="VXN20" s="100"/>
      <c r="VXO20" s="100"/>
      <c r="VXP20" s="100"/>
      <c r="VXQ20" s="100"/>
      <c r="VXR20" s="100"/>
      <c r="VXS20" s="100"/>
      <c r="VXT20" s="100"/>
      <c r="VXU20" s="100"/>
      <c r="VXV20" s="100"/>
      <c r="VXW20" s="100"/>
      <c r="VXX20" s="100"/>
      <c r="VXY20" s="100"/>
      <c r="VXZ20" s="100"/>
      <c r="VYA20" s="100"/>
      <c r="VYB20" s="100"/>
      <c r="VYC20" s="100"/>
      <c r="VYD20" s="100"/>
      <c r="VYE20" s="100"/>
      <c r="VYF20" s="100"/>
      <c r="VYG20" s="100"/>
      <c r="VYH20" s="100"/>
      <c r="VYI20" s="100"/>
      <c r="VYJ20" s="100"/>
      <c r="VYK20" s="100"/>
      <c r="VYL20" s="100"/>
      <c r="VYM20" s="100"/>
      <c r="VYN20" s="100"/>
      <c r="VYO20" s="100"/>
      <c r="VYP20" s="100"/>
      <c r="VYQ20" s="100"/>
      <c r="VYR20" s="100"/>
      <c r="VYS20" s="100"/>
      <c r="VYT20" s="100"/>
      <c r="VYU20" s="100"/>
      <c r="VYV20" s="100"/>
      <c r="VYW20" s="100"/>
      <c r="VYX20" s="100"/>
      <c r="VYY20" s="100"/>
      <c r="VYZ20" s="100"/>
      <c r="VZA20" s="100"/>
      <c r="VZB20" s="100"/>
      <c r="VZC20" s="100"/>
      <c r="VZD20" s="100"/>
      <c r="VZE20" s="100"/>
      <c r="VZF20" s="100"/>
      <c r="VZG20" s="100"/>
      <c r="VZH20" s="100"/>
      <c r="VZI20" s="100"/>
      <c r="VZJ20" s="100"/>
      <c r="VZK20" s="100"/>
      <c r="VZL20" s="100"/>
      <c r="VZM20" s="100"/>
      <c r="VZN20" s="100"/>
      <c r="VZO20" s="100"/>
      <c r="VZP20" s="100"/>
      <c r="VZQ20" s="100"/>
      <c r="VZR20" s="100"/>
      <c r="VZS20" s="100"/>
      <c r="VZT20" s="100"/>
      <c r="VZU20" s="100"/>
      <c r="VZV20" s="100"/>
      <c r="VZW20" s="100"/>
      <c r="VZX20" s="100"/>
      <c r="VZY20" s="100"/>
      <c r="VZZ20" s="100"/>
      <c r="WAA20" s="100"/>
      <c r="WAB20" s="100"/>
      <c r="WAC20" s="100"/>
      <c r="WAD20" s="100"/>
      <c r="WAE20" s="100"/>
      <c r="WAF20" s="100"/>
      <c r="WAG20" s="100"/>
      <c r="WAH20" s="100"/>
      <c r="WAI20" s="100"/>
      <c r="WAJ20" s="100"/>
      <c r="WAK20" s="100"/>
      <c r="WAL20" s="100"/>
      <c r="WAM20" s="100"/>
      <c r="WAN20" s="100"/>
      <c r="WAO20" s="100"/>
      <c r="WAP20" s="100"/>
      <c r="WAQ20" s="100"/>
      <c r="WAR20" s="100"/>
      <c r="WAS20" s="100"/>
      <c r="WAT20" s="100"/>
      <c r="WAU20" s="100"/>
      <c r="WAV20" s="100"/>
      <c r="WAW20" s="100"/>
      <c r="WAX20" s="100"/>
      <c r="WAY20" s="100"/>
      <c r="WAZ20" s="100"/>
      <c r="WBA20" s="100"/>
      <c r="WBB20" s="100"/>
      <c r="WBC20" s="100"/>
      <c r="WBD20" s="100"/>
      <c r="WBE20" s="100"/>
      <c r="WBF20" s="100"/>
      <c r="WBG20" s="100"/>
      <c r="WBH20" s="100"/>
      <c r="WBI20" s="100"/>
      <c r="WBJ20" s="100"/>
      <c r="WBK20" s="100"/>
      <c r="WBL20" s="100"/>
      <c r="WBM20" s="100"/>
      <c r="WBN20" s="100"/>
      <c r="WBO20" s="100"/>
      <c r="WBP20" s="100"/>
      <c r="WBQ20" s="100"/>
      <c r="WBR20" s="100"/>
      <c r="WBS20" s="100"/>
      <c r="WBT20" s="100"/>
      <c r="WBU20" s="100"/>
      <c r="WBV20" s="100"/>
      <c r="WBW20" s="100"/>
      <c r="WBX20" s="100"/>
      <c r="WBY20" s="100"/>
      <c r="WBZ20" s="100"/>
      <c r="WCA20" s="100"/>
      <c r="WCB20" s="100"/>
      <c r="WCC20" s="100"/>
      <c r="WCD20" s="100"/>
      <c r="WCE20" s="100"/>
      <c r="WCF20" s="100"/>
      <c r="WCG20" s="100"/>
      <c r="WCH20" s="100"/>
      <c r="WCI20" s="100"/>
      <c r="WCJ20" s="100"/>
      <c r="WCK20" s="100"/>
      <c r="WCL20" s="100"/>
      <c r="WCM20" s="100"/>
      <c r="WCN20" s="100"/>
      <c r="WCO20" s="100"/>
      <c r="WCP20" s="100"/>
      <c r="WCQ20" s="100"/>
      <c r="WCR20" s="100"/>
      <c r="WCS20" s="100"/>
      <c r="WCT20" s="100"/>
      <c r="WCU20" s="100"/>
      <c r="WCV20" s="100"/>
      <c r="WCW20" s="100"/>
      <c r="WCX20" s="100"/>
      <c r="WCY20" s="100"/>
      <c r="WCZ20" s="100"/>
      <c r="WDA20" s="100"/>
      <c r="WDB20" s="100"/>
      <c r="WDC20" s="100"/>
      <c r="WDD20" s="100"/>
      <c r="WDE20" s="100"/>
      <c r="WDF20" s="100"/>
      <c r="WDG20" s="100"/>
      <c r="WDH20" s="100"/>
      <c r="WDI20" s="100"/>
      <c r="WDJ20" s="100"/>
      <c r="WDK20" s="100"/>
      <c r="WDL20" s="100"/>
      <c r="WDM20" s="100"/>
      <c r="WDN20" s="100"/>
      <c r="WDO20" s="100"/>
      <c r="WDP20" s="100"/>
      <c r="WDQ20" s="100"/>
      <c r="WDR20" s="100"/>
      <c r="WDS20" s="100"/>
      <c r="WDT20" s="100"/>
      <c r="WDU20" s="100"/>
      <c r="WDV20" s="100"/>
      <c r="WDW20" s="100"/>
      <c r="WDX20" s="100"/>
      <c r="WDY20" s="100"/>
      <c r="WDZ20" s="100"/>
      <c r="WEA20" s="100"/>
      <c r="WEB20" s="100"/>
      <c r="WEC20" s="100"/>
      <c r="WED20" s="100"/>
      <c r="WEE20" s="100"/>
      <c r="WEF20" s="100"/>
      <c r="WEG20" s="100"/>
      <c r="WEH20" s="100"/>
      <c r="WEI20" s="100"/>
      <c r="WEJ20" s="100"/>
      <c r="WEK20" s="100"/>
      <c r="WEL20" s="100"/>
      <c r="WEM20" s="100"/>
      <c r="WEN20" s="100"/>
      <c r="WEO20" s="100"/>
      <c r="WEP20" s="100"/>
      <c r="WEQ20" s="100"/>
      <c r="WER20" s="100"/>
      <c r="WES20" s="100"/>
      <c r="WET20" s="100"/>
      <c r="WEU20" s="100"/>
      <c r="WEV20" s="100"/>
      <c r="WEW20" s="100"/>
      <c r="WEX20" s="100"/>
      <c r="WEY20" s="100"/>
      <c r="WEZ20" s="100"/>
      <c r="WFA20" s="100"/>
      <c r="WFB20" s="100"/>
      <c r="WFC20" s="100"/>
      <c r="WFD20" s="100"/>
      <c r="WFE20" s="100"/>
      <c r="WFF20" s="100"/>
      <c r="WFG20" s="100"/>
      <c r="WFH20" s="100"/>
      <c r="WFI20" s="100"/>
      <c r="WFJ20" s="100"/>
      <c r="WFK20" s="100"/>
      <c r="WFL20" s="100"/>
      <c r="WFM20" s="100"/>
      <c r="WFN20" s="100"/>
      <c r="WFO20" s="100"/>
      <c r="WFP20" s="100"/>
      <c r="WFQ20" s="100"/>
      <c r="WFR20" s="100"/>
      <c r="WFS20" s="100"/>
      <c r="WFT20" s="100"/>
      <c r="WFU20" s="100"/>
      <c r="WFV20" s="100"/>
      <c r="WFW20" s="100"/>
      <c r="WFX20" s="100"/>
      <c r="WFY20" s="100"/>
      <c r="WFZ20" s="100"/>
      <c r="WGA20" s="100"/>
      <c r="WGB20" s="100"/>
      <c r="WGC20" s="100"/>
      <c r="WGD20" s="100"/>
      <c r="WGE20" s="100"/>
      <c r="WGF20" s="100"/>
      <c r="WGG20" s="100"/>
      <c r="WGH20" s="100"/>
      <c r="WGI20" s="100"/>
      <c r="WGJ20" s="100"/>
      <c r="WGK20" s="100"/>
      <c r="WGL20" s="100"/>
      <c r="WGM20" s="100"/>
      <c r="WGN20" s="100"/>
      <c r="WGO20" s="100"/>
      <c r="WGP20" s="100"/>
      <c r="WGQ20" s="100"/>
      <c r="WGR20" s="100"/>
      <c r="WGS20" s="100"/>
      <c r="WGT20" s="100"/>
      <c r="WGU20" s="100"/>
      <c r="WGV20" s="100"/>
      <c r="WGW20" s="100"/>
      <c r="WGX20" s="100"/>
      <c r="WGY20" s="100"/>
      <c r="WGZ20" s="100"/>
      <c r="WHA20" s="100"/>
      <c r="WHB20" s="100"/>
      <c r="WHC20" s="100"/>
      <c r="WHD20" s="100"/>
      <c r="WHE20" s="100"/>
      <c r="WHF20" s="100"/>
      <c r="WHG20" s="100"/>
      <c r="WHH20" s="100"/>
      <c r="WHI20" s="100"/>
      <c r="WHJ20" s="100"/>
      <c r="WHK20" s="100"/>
      <c r="WHL20" s="100"/>
      <c r="WHM20" s="100"/>
      <c r="WHN20" s="100"/>
      <c r="WHO20" s="100"/>
      <c r="WHP20" s="100"/>
      <c r="WHQ20" s="100"/>
      <c r="WHR20" s="100"/>
      <c r="WHS20" s="100"/>
      <c r="WHT20" s="100"/>
      <c r="WHU20" s="100"/>
      <c r="WHV20" s="100"/>
      <c r="WHW20" s="100"/>
      <c r="WHX20" s="100"/>
      <c r="WHY20" s="100"/>
      <c r="WHZ20" s="100"/>
      <c r="WIA20" s="100"/>
      <c r="WIB20" s="100"/>
      <c r="WIC20" s="100"/>
      <c r="WID20" s="100"/>
      <c r="WIE20" s="100"/>
      <c r="WIF20" s="100"/>
      <c r="WIG20" s="100"/>
      <c r="WIH20" s="100"/>
      <c r="WII20" s="100"/>
      <c r="WIJ20" s="100"/>
      <c r="WIK20" s="100"/>
      <c r="WIL20" s="100"/>
      <c r="WIM20" s="100"/>
      <c r="WIN20" s="100"/>
      <c r="WIO20" s="100"/>
      <c r="WIP20" s="100"/>
      <c r="WIQ20" s="100"/>
      <c r="WIR20" s="100"/>
      <c r="WIS20" s="100"/>
      <c r="WIT20" s="100"/>
      <c r="WIU20" s="100"/>
      <c r="WIV20" s="100"/>
      <c r="WIW20" s="100"/>
      <c r="WIX20" s="100"/>
      <c r="WIY20" s="100"/>
      <c r="WIZ20" s="100"/>
      <c r="WJA20" s="100"/>
      <c r="WJB20" s="100"/>
      <c r="WJC20" s="100"/>
      <c r="WJD20" s="100"/>
      <c r="WJE20" s="100"/>
      <c r="WJF20" s="100"/>
      <c r="WJG20" s="100"/>
      <c r="WJH20" s="100"/>
      <c r="WJI20" s="100"/>
      <c r="WJJ20" s="100"/>
      <c r="WJK20" s="100"/>
      <c r="WJL20" s="100"/>
      <c r="WJM20" s="100"/>
      <c r="WJN20" s="100"/>
      <c r="WJO20" s="100"/>
      <c r="WJP20" s="100"/>
      <c r="WJQ20" s="100"/>
      <c r="WJR20" s="100"/>
      <c r="WJS20" s="100"/>
      <c r="WJT20" s="100"/>
      <c r="WJU20" s="100"/>
      <c r="WJV20" s="100"/>
      <c r="WJW20" s="100"/>
      <c r="WJX20" s="100"/>
      <c r="WJY20" s="100"/>
      <c r="WJZ20" s="100"/>
      <c r="WKA20" s="100"/>
      <c r="WKB20" s="100"/>
      <c r="WKC20" s="100"/>
      <c r="WKD20" s="100"/>
      <c r="WKE20" s="100"/>
      <c r="WKF20" s="100"/>
      <c r="WKG20" s="100"/>
      <c r="WKH20" s="100"/>
      <c r="WKI20" s="100"/>
      <c r="WKJ20" s="100"/>
      <c r="WKK20" s="100"/>
      <c r="WKL20" s="100"/>
      <c r="WKM20" s="100"/>
      <c r="WKN20" s="100"/>
      <c r="WKO20" s="100"/>
      <c r="WKP20" s="100"/>
      <c r="WKQ20" s="100"/>
      <c r="WKR20" s="100"/>
      <c r="WKS20" s="100"/>
      <c r="WKT20" s="100"/>
      <c r="WKU20" s="100"/>
      <c r="WKV20" s="100"/>
      <c r="WKW20" s="100"/>
      <c r="WKX20" s="100"/>
      <c r="WKY20" s="100"/>
      <c r="WKZ20" s="100"/>
      <c r="WLA20" s="100"/>
      <c r="WLB20" s="100"/>
      <c r="WLC20" s="100"/>
      <c r="WLD20" s="100"/>
      <c r="WLE20" s="100"/>
      <c r="WLF20" s="100"/>
      <c r="WLG20" s="100"/>
      <c r="WLH20" s="100"/>
      <c r="WLI20" s="100"/>
      <c r="WLJ20" s="100"/>
      <c r="WLK20" s="100"/>
      <c r="WLL20" s="100"/>
      <c r="WLM20" s="100"/>
      <c r="WLN20" s="100"/>
      <c r="WLO20" s="100"/>
      <c r="WLP20" s="100"/>
      <c r="WLQ20" s="100"/>
      <c r="WLR20" s="100"/>
      <c r="WLS20" s="100"/>
      <c r="WLT20" s="100"/>
      <c r="WLU20" s="100"/>
      <c r="WLV20" s="100"/>
      <c r="WLW20" s="100"/>
      <c r="WLX20" s="100"/>
      <c r="WLY20" s="100"/>
      <c r="WLZ20" s="100"/>
      <c r="WMA20" s="100"/>
      <c r="WMB20" s="100"/>
      <c r="WMC20" s="100"/>
      <c r="WMD20" s="100"/>
      <c r="WME20" s="100"/>
      <c r="WMF20" s="100"/>
      <c r="WMG20" s="100"/>
      <c r="WMH20" s="100"/>
      <c r="WMI20" s="100"/>
      <c r="WMJ20" s="100"/>
      <c r="WMK20" s="100"/>
      <c r="WML20" s="100"/>
      <c r="WMM20" s="100"/>
      <c r="WMN20" s="100"/>
      <c r="WMO20" s="100"/>
      <c r="WMP20" s="100"/>
      <c r="WMQ20" s="100"/>
      <c r="WMR20" s="100"/>
      <c r="WMS20" s="100"/>
      <c r="WMT20" s="100"/>
      <c r="WMU20" s="100"/>
      <c r="WMV20" s="100"/>
      <c r="WMW20" s="100"/>
      <c r="WMX20" s="100"/>
      <c r="WMY20" s="100"/>
      <c r="WMZ20" s="100"/>
      <c r="WNA20" s="100"/>
      <c r="WNB20" s="100"/>
      <c r="WNC20" s="100"/>
      <c r="WND20" s="100"/>
      <c r="WNE20" s="100"/>
      <c r="WNF20" s="100"/>
      <c r="WNG20" s="100"/>
      <c r="WNH20" s="100"/>
      <c r="WNI20" s="100"/>
      <c r="WNJ20" s="100"/>
      <c r="WNK20" s="100"/>
      <c r="WNL20" s="100"/>
      <c r="WNM20" s="100"/>
      <c r="WNN20" s="100"/>
      <c r="WNO20" s="100"/>
      <c r="WNP20" s="100"/>
      <c r="WNQ20" s="100"/>
      <c r="WNR20" s="100"/>
      <c r="WNS20" s="100"/>
      <c r="WNT20" s="100"/>
      <c r="WNU20" s="100"/>
      <c r="WNV20" s="100"/>
      <c r="WNW20" s="100"/>
      <c r="WNX20" s="100"/>
      <c r="WNY20" s="100"/>
      <c r="WNZ20" s="100"/>
      <c r="WOA20" s="100"/>
      <c r="WOB20" s="100"/>
      <c r="WOC20" s="100"/>
      <c r="WOD20" s="100"/>
      <c r="WOE20" s="100"/>
      <c r="WOF20" s="100"/>
      <c r="WOG20" s="100"/>
      <c r="WOH20" s="100"/>
      <c r="WOI20" s="100"/>
      <c r="WOJ20" s="100"/>
      <c r="WOK20" s="100"/>
      <c r="WOL20" s="100"/>
      <c r="WOM20" s="100"/>
      <c r="WON20" s="100"/>
      <c r="WOO20" s="100"/>
      <c r="WOP20" s="100"/>
      <c r="WOQ20" s="100"/>
      <c r="WOR20" s="100"/>
      <c r="WOS20" s="100"/>
      <c r="WOT20" s="100"/>
      <c r="WOU20" s="100"/>
      <c r="WOV20" s="100"/>
      <c r="WOW20" s="100"/>
      <c r="WOX20" s="100"/>
      <c r="WOY20" s="100"/>
      <c r="WOZ20" s="100"/>
      <c r="WPA20" s="100"/>
      <c r="WPB20" s="100"/>
      <c r="WPC20" s="100"/>
      <c r="WPD20" s="100"/>
      <c r="WPE20" s="100"/>
      <c r="WPF20" s="100"/>
      <c r="WPG20" s="100"/>
      <c r="WPH20" s="100"/>
      <c r="WPI20" s="100"/>
      <c r="WPJ20" s="100"/>
      <c r="WPK20" s="100"/>
      <c r="WPL20" s="100"/>
      <c r="WPM20" s="100"/>
      <c r="WPN20" s="100"/>
      <c r="WPO20" s="100"/>
      <c r="WPP20" s="100"/>
      <c r="WPQ20" s="100"/>
      <c r="WPR20" s="100"/>
      <c r="WPS20" s="100"/>
      <c r="WPT20" s="100"/>
      <c r="WPU20" s="100"/>
      <c r="WPV20" s="100"/>
      <c r="WPW20" s="100"/>
      <c r="WPX20" s="100"/>
      <c r="WPY20" s="100"/>
      <c r="WPZ20" s="100"/>
      <c r="WQA20" s="100"/>
      <c r="WQB20" s="100"/>
      <c r="WQC20" s="100"/>
      <c r="WQD20" s="100"/>
      <c r="WQE20" s="100"/>
      <c r="WQF20" s="100"/>
      <c r="WQG20" s="100"/>
      <c r="WQH20" s="100"/>
      <c r="WQI20" s="100"/>
      <c r="WQJ20" s="100"/>
      <c r="WQK20" s="100"/>
      <c r="WQL20" s="100"/>
      <c r="WQM20" s="100"/>
      <c r="WQN20" s="100"/>
      <c r="WQO20" s="100"/>
      <c r="WQP20" s="100"/>
      <c r="WQQ20" s="100"/>
      <c r="WQR20" s="100"/>
      <c r="WQS20" s="100"/>
      <c r="WQT20" s="100"/>
      <c r="WQU20" s="100"/>
      <c r="WQV20" s="100"/>
      <c r="WQW20" s="100"/>
      <c r="WQX20" s="100"/>
      <c r="WQY20" s="100"/>
      <c r="WQZ20" s="100"/>
      <c r="WRA20" s="100"/>
      <c r="WRB20" s="100"/>
      <c r="WRC20" s="100"/>
      <c r="WRD20" s="100"/>
      <c r="WRE20" s="100"/>
      <c r="WRF20" s="100"/>
      <c r="WRG20" s="100"/>
      <c r="WRH20" s="100"/>
      <c r="WRI20" s="100"/>
      <c r="WRJ20" s="100"/>
      <c r="WRK20" s="100"/>
      <c r="WRL20" s="100"/>
      <c r="WRM20" s="100"/>
      <c r="WRN20" s="100"/>
      <c r="WRO20" s="100"/>
      <c r="WRP20" s="100"/>
      <c r="WRQ20" s="100"/>
      <c r="WRR20" s="100"/>
      <c r="WRS20" s="100"/>
      <c r="WRT20" s="100"/>
      <c r="WRU20" s="100"/>
      <c r="WRV20" s="100"/>
      <c r="WRW20" s="100"/>
      <c r="WRX20" s="100"/>
      <c r="WRY20" s="100"/>
      <c r="WRZ20" s="100"/>
      <c r="WSA20" s="100"/>
      <c r="WSB20" s="100"/>
      <c r="WSC20" s="100"/>
      <c r="WSD20" s="100"/>
      <c r="WSE20" s="100"/>
      <c r="WSF20" s="100"/>
      <c r="WSG20" s="100"/>
      <c r="WSH20" s="100"/>
      <c r="WSI20" s="100"/>
      <c r="WSJ20" s="100"/>
      <c r="WSK20" s="100"/>
      <c r="WSL20" s="100"/>
      <c r="WSM20" s="100"/>
      <c r="WSN20" s="100"/>
      <c r="WSO20" s="100"/>
      <c r="WSP20" s="100"/>
      <c r="WSQ20" s="100"/>
      <c r="WSR20" s="100"/>
      <c r="WSS20" s="100"/>
      <c r="WST20" s="100"/>
      <c r="WSU20" s="100"/>
      <c r="WSV20" s="100"/>
      <c r="WSW20" s="100"/>
      <c r="WSX20" s="100"/>
      <c r="WSY20" s="100"/>
      <c r="WSZ20" s="100"/>
      <c r="WTA20" s="100"/>
      <c r="WTB20" s="100"/>
      <c r="WTC20" s="100"/>
      <c r="WTD20" s="100"/>
      <c r="WTE20" s="100"/>
      <c r="WTF20" s="100"/>
      <c r="WTG20" s="100"/>
      <c r="WTH20" s="100"/>
      <c r="WTI20" s="100"/>
      <c r="WTJ20" s="100"/>
      <c r="WTK20" s="100"/>
      <c r="WTL20" s="100"/>
      <c r="WTM20" s="100"/>
      <c r="WTN20" s="100"/>
      <c r="WTO20" s="100"/>
      <c r="WTP20" s="100"/>
      <c r="WTQ20" s="100"/>
      <c r="WTR20" s="100"/>
      <c r="WTS20" s="100"/>
      <c r="WTT20" s="100"/>
      <c r="WTU20" s="100"/>
      <c r="WTV20" s="100"/>
      <c r="WTW20" s="100"/>
      <c r="WTX20" s="100"/>
      <c r="WTY20" s="100"/>
      <c r="WTZ20" s="100"/>
      <c r="WUA20" s="100"/>
      <c r="WUB20" s="100"/>
      <c r="WUC20" s="100"/>
      <c r="WUD20" s="100"/>
      <c r="WUE20" s="100"/>
      <c r="WUF20" s="100"/>
      <c r="WUG20" s="100"/>
      <c r="WUH20" s="100"/>
      <c r="WUI20" s="100"/>
      <c r="WUJ20" s="100"/>
      <c r="WUK20" s="100"/>
      <c r="WUL20" s="100"/>
      <c r="WUM20" s="100"/>
      <c r="WUN20" s="100"/>
      <c r="WUO20" s="100"/>
      <c r="WUP20" s="100"/>
      <c r="WUQ20" s="100"/>
      <c r="WUR20" s="100"/>
      <c r="WUS20" s="100"/>
      <c r="WUT20" s="100"/>
      <c r="WUU20" s="100"/>
      <c r="WUV20" s="100"/>
      <c r="WUW20" s="100"/>
      <c r="WUX20" s="100"/>
      <c r="WUY20" s="100"/>
      <c r="WUZ20" s="100"/>
      <c r="WVA20" s="100"/>
      <c r="WVB20" s="100"/>
      <c r="WVC20" s="100"/>
      <c r="WVD20" s="100"/>
      <c r="WVE20" s="100"/>
      <c r="WVF20" s="100"/>
      <c r="WVG20" s="100"/>
      <c r="WVH20" s="100"/>
      <c r="WVI20" s="100"/>
      <c r="WVJ20" s="100"/>
      <c r="WVK20" s="100"/>
      <c r="WVL20" s="100"/>
      <c r="WVM20" s="100"/>
      <c r="WVN20" s="100"/>
      <c r="WVO20" s="100"/>
      <c r="WVP20" s="100"/>
      <c r="WVQ20" s="100"/>
      <c r="WVR20" s="100"/>
      <c r="WVS20" s="100"/>
      <c r="WVT20" s="100"/>
      <c r="WVU20" s="100"/>
      <c r="WVV20" s="100"/>
      <c r="WVW20" s="100"/>
      <c r="WVX20" s="100"/>
      <c r="WVY20" s="100"/>
      <c r="WVZ20" s="100"/>
      <c r="WWA20" s="100"/>
      <c r="WWB20" s="100"/>
      <c r="WWC20" s="100"/>
      <c r="WWD20" s="100"/>
      <c r="WWE20" s="100"/>
      <c r="WWF20" s="100"/>
      <c r="WWG20" s="100"/>
      <c r="WWH20" s="100"/>
      <c r="WWI20" s="100"/>
      <c r="WWJ20" s="100"/>
      <c r="WWK20" s="100"/>
      <c r="WWL20" s="100"/>
      <c r="WWM20" s="100"/>
      <c r="WWN20" s="100"/>
      <c r="WWO20" s="100"/>
      <c r="WWP20" s="100"/>
      <c r="WWQ20" s="100"/>
      <c r="WWR20" s="100"/>
      <c r="WWS20" s="100"/>
      <c r="WWT20" s="100"/>
      <c r="WWU20" s="100"/>
      <c r="WWV20" s="100"/>
      <c r="WWW20" s="100"/>
      <c r="WWX20" s="100"/>
      <c r="WWY20" s="100"/>
      <c r="WWZ20" s="100"/>
      <c r="WXA20" s="100"/>
      <c r="WXB20" s="100"/>
      <c r="WXC20" s="100"/>
      <c r="WXD20" s="100"/>
      <c r="WXE20" s="100"/>
      <c r="WXF20" s="100"/>
      <c r="WXG20" s="100"/>
      <c r="WXH20" s="100"/>
      <c r="WXI20" s="100"/>
      <c r="WXJ20" s="100"/>
      <c r="WXK20" s="100"/>
      <c r="WXL20" s="100"/>
      <c r="WXM20" s="100"/>
      <c r="WXN20" s="100"/>
      <c r="WXO20" s="100"/>
      <c r="WXP20" s="100"/>
      <c r="WXQ20" s="100"/>
      <c r="WXR20" s="100"/>
      <c r="WXS20" s="100"/>
      <c r="WXT20" s="100"/>
      <c r="WXU20" s="100"/>
      <c r="WXV20" s="100"/>
      <c r="WXW20" s="100"/>
      <c r="WXX20" s="100"/>
      <c r="WXY20" s="100"/>
      <c r="WXZ20" s="100"/>
      <c r="WYA20" s="100"/>
      <c r="WYB20" s="100"/>
      <c r="WYC20" s="100"/>
      <c r="WYD20" s="100"/>
      <c r="WYE20" s="100"/>
      <c r="WYF20" s="100"/>
      <c r="WYG20" s="100"/>
      <c r="WYH20" s="100"/>
      <c r="WYI20" s="100"/>
      <c r="WYJ20" s="100"/>
      <c r="WYK20" s="100"/>
      <c r="WYL20" s="100"/>
      <c r="WYM20" s="100"/>
      <c r="WYN20" s="100"/>
      <c r="WYO20" s="100"/>
      <c r="WYP20" s="100"/>
      <c r="WYQ20" s="100"/>
      <c r="WYR20" s="100"/>
      <c r="WYS20" s="100"/>
      <c r="WYT20" s="100"/>
      <c r="WYU20" s="100"/>
      <c r="WYV20" s="100"/>
      <c r="WYW20" s="100"/>
      <c r="WYX20" s="100"/>
      <c r="WYY20" s="100"/>
      <c r="WYZ20" s="100"/>
      <c r="WZA20" s="100"/>
      <c r="WZB20" s="100"/>
      <c r="WZC20" s="100"/>
      <c r="WZD20" s="100"/>
      <c r="WZE20" s="100"/>
      <c r="WZF20" s="100"/>
      <c r="WZG20" s="100"/>
      <c r="WZH20" s="100"/>
      <c r="WZI20" s="100"/>
      <c r="WZJ20" s="100"/>
      <c r="WZK20" s="100"/>
      <c r="WZL20" s="100"/>
      <c r="WZM20" s="100"/>
      <c r="WZN20" s="100"/>
      <c r="WZO20" s="100"/>
      <c r="WZP20" s="100"/>
      <c r="WZQ20" s="100"/>
      <c r="WZR20" s="100"/>
      <c r="WZS20" s="100"/>
      <c r="WZT20" s="100"/>
      <c r="WZU20" s="100"/>
      <c r="WZV20" s="100"/>
      <c r="WZW20" s="100"/>
      <c r="WZX20" s="100"/>
      <c r="WZY20" s="100"/>
      <c r="WZZ20" s="100"/>
      <c r="XAA20" s="100"/>
      <c r="XAB20" s="100"/>
      <c r="XAC20" s="100"/>
      <c r="XAD20" s="100"/>
      <c r="XAE20" s="100"/>
      <c r="XAF20" s="100"/>
      <c r="XAG20" s="100"/>
      <c r="XAH20" s="100"/>
      <c r="XAI20" s="100"/>
      <c r="XAJ20" s="100"/>
      <c r="XAK20" s="100"/>
      <c r="XAL20" s="100"/>
      <c r="XAM20" s="100"/>
      <c r="XAN20" s="100"/>
      <c r="XAO20" s="100"/>
      <c r="XAP20" s="100"/>
      <c r="XAQ20" s="100"/>
      <c r="XAR20" s="100"/>
      <c r="XAS20" s="100"/>
      <c r="XAT20" s="100"/>
      <c r="XAU20" s="100"/>
      <c r="XAV20" s="100"/>
      <c r="XAW20" s="100"/>
      <c r="XAX20" s="100"/>
      <c r="XAY20" s="100"/>
      <c r="XAZ20" s="100"/>
      <c r="XBA20" s="100"/>
      <c r="XBB20" s="100"/>
      <c r="XBC20" s="100"/>
      <c r="XBD20" s="100"/>
      <c r="XBE20" s="100"/>
      <c r="XBF20" s="100"/>
      <c r="XBG20" s="100"/>
      <c r="XBH20" s="100"/>
      <c r="XBI20" s="100"/>
      <c r="XBJ20" s="100"/>
      <c r="XBK20" s="100"/>
      <c r="XBL20" s="100"/>
      <c r="XBM20" s="100"/>
      <c r="XBN20" s="100"/>
      <c r="XBO20" s="100"/>
      <c r="XBP20" s="100"/>
      <c r="XBQ20" s="100"/>
      <c r="XBR20" s="100"/>
      <c r="XBS20" s="100"/>
      <c r="XBT20" s="100"/>
      <c r="XBU20" s="100"/>
      <c r="XBV20" s="100"/>
      <c r="XBW20" s="100"/>
      <c r="XBX20" s="100"/>
      <c r="XBY20" s="100"/>
      <c r="XBZ20" s="100"/>
      <c r="XCA20" s="100"/>
      <c r="XCB20" s="100"/>
      <c r="XCC20" s="100"/>
      <c r="XCD20" s="100"/>
      <c r="XCE20" s="100"/>
      <c r="XCF20" s="100"/>
      <c r="XCG20" s="100"/>
      <c r="XCH20" s="100"/>
      <c r="XCI20" s="100"/>
      <c r="XCJ20" s="100"/>
      <c r="XCK20" s="100"/>
      <c r="XCL20" s="100"/>
      <c r="XCM20" s="100"/>
      <c r="XCN20" s="100"/>
      <c r="XCO20" s="100"/>
      <c r="XCP20" s="100"/>
      <c r="XCQ20" s="100"/>
      <c r="XCR20" s="100"/>
      <c r="XCS20" s="100"/>
      <c r="XCT20" s="100"/>
      <c r="XCU20" s="100"/>
      <c r="XCV20" s="100"/>
      <c r="XCW20" s="100"/>
      <c r="XCX20" s="100"/>
      <c r="XCY20" s="100"/>
      <c r="XCZ20" s="100"/>
      <c r="XDA20" s="100"/>
      <c r="XDB20" s="100"/>
      <c r="XDC20" s="100"/>
      <c r="XDD20" s="100"/>
      <c r="XDE20" s="100"/>
      <c r="XDF20" s="100"/>
      <c r="XDG20" s="100"/>
      <c r="XDH20" s="100"/>
      <c r="XDI20" s="100"/>
      <c r="XDJ20" s="100"/>
      <c r="XDK20" s="100"/>
      <c r="XDL20" s="100"/>
      <c r="XDM20" s="100"/>
      <c r="XDN20" s="100"/>
      <c r="XDO20" s="100"/>
      <c r="XDP20" s="100"/>
      <c r="XDQ20" s="100"/>
      <c r="XDR20" s="100"/>
      <c r="XDS20" s="100"/>
      <c r="XDT20" s="100"/>
      <c r="XDU20" s="100"/>
      <c r="XDV20" s="100"/>
      <c r="XDW20" s="100"/>
      <c r="XDX20" s="100"/>
      <c r="XDY20" s="100"/>
      <c r="XDZ20" s="100"/>
      <c r="XEA20" s="100"/>
      <c r="XEB20" s="100"/>
      <c r="XEC20" s="100"/>
      <c r="XED20" s="100"/>
      <c r="XEE20" s="100"/>
      <c r="XEF20" s="100"/>
      <c r="XEG20" s="100"/>
      <c r="XEH20" s="100"/>
      <c r="XEI20" s="100"/>
      <c r="XEJ20" s="100"/>
    </row>
    <row r="21" s="97" customFormat="1" ht="12.95" customHeight="1" spans="1:181">
      <c r="A21" s="114">
        <v>18</v>
      </c>
      <c r="B21" s="114">
        <v>52</v>
      </c>
      <c r="C21" s="114" t="s">
        <v>69</v>
      </c>
      <c r="D21" s="114" t="s">
        <v>70</v>
      </c>
      <c r="E21" s="106">
        <v>576</v>
      </c>
      <c r="F21" s="106">
        <v>633</v>
      </c>
      <c r="G21" s="106">
        <v>691</v>
      </c>
      <c r="H21" s="106">
        <f>VLOOKUP(B:B,[1]Sheet6!$D$1:$E$65536,2,0)</f>
        <v>144.42</v>
      </c>
      <c r="I21" s="106">
        <f>VLOOKUP(B:B,[1]Sheet4!$E$1:$F$65536,2,0)</f>
        <v>79.6</v>
      </c>
      <c r="J21" s="106">
        <f t="shared" si="1"/>
        <v>224.02</v>
      </c>
      <c r="K21" s="106">
        <f t="shared" si="2"/>
        <v>-466.98</v>
      </c>
      <c r="L21" s="106" t="s">
        <v>52</v>
      </c>
      <c r="M21" s="106">
        <f>H21*0.03+I21*0.03</f>
        <v>6.7206</v>
      </c>
      <c r="N21" s="106">
        <f>K21*0.04</f>
        <v>-18.6792</v>
      </c>
      <c r="O21" s="114">
        <v>1675</v>
      </c>
      <c r="P21" s="114">
        <v>1843</v>
      </c>
      <c r="Q21" s="114">
        <v>2011</v>
      </c>
      <c r="R21" s="106">
        <f>VLOOKUP(B:B,[2]Sheet1!$E$1:$F$65536,2,0)</f>
        <v>1678.56</v>
      </c>
      <c r="S21" s="106">
        <f>R21-O21</f>
        <v>3.55999999999995</v>
      </c>
      <c r="T21" s="107" t="s">
        <v>10</v>
      </c>
      <c r="U21" s="107">
        <f>R21*0.15</f>
        <v>251.784</v>
      </c>
      <c r="V21" s="114"/>
      <c r="W21" s="123">
        <f t="shared" si="3"/>
        <v>258.5046</v>
      </c>
      <c r="X21" s="123">
        <f t="shared" si="4"/>
        <v>258.5</v>
      </c>
      <c r="Y21" s="123">
        <f t="shared" si="5"/>
        <v>-18.6792</v>
      </c>
      <c r="Z21" s="123">
        <f t="shared" si="6"/>
        <v>-18.68</v>
      </c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="97" customFormat="1" ht="12.95" customHeight="1" spans="1:181">
      <c r="A22" s="114">
        <v>19</v>
      </c>
      <c r="B22" s="114">
        <v>54</v>
      </c>
      <c r="C22" s="114" t="s">
        <v>71</v>
      </c>
      <c r="D22" s="114" t="s">
        <v>70</v>
      </c>
      <c r="E22" s="106">
        <v>572</v>
      </c>
      <c r="F22" s="106">
        <v>629</v>
      </c>
      <c r="G22" s="106">
        <v>686</v>
      </c>
      <c r="H22" s="106">
        <f>VLOOKUP(B:B,[1]Sheet6!$D$1:$E$65536,2,0)</f>
        <v>159.2</v>
      </c>
      <c r="I22" s="106">
        <f>VLOOKUP(B:B,[1]Sheet4!$E$1:$F$65536,2,0)</f>
        <v>358.2</v>
      </c>
      <c r="J22" s="106">
        <f t="shared" si="1"/>
        <v>517.4</v>
      </c>
      <c r="K22" s="106">
        <f t="shared" si="2"/>
        <v>-168.6</v>
      </c>
      <c r="L22" s="106" t="s">
        <v>52</v>
      </c>
      <c r="M22" s="106">
        <f>H22*0.03+I22*0.03</f>
        <v>15.522</v>
      </c>
      <c r="N22" s="106">
        <f>K22*0.04</f>
        <v>-6.744</v>
      </c>
      <c r="O22" s="114">
        <v>1660</v>
      </c>
      <c r="P22" s="114">
        <v>1826</v>
      </c>
      <c r="Q22" s="114">
        <v>1992</v>
      </c>
      <c r="R22" s="106">
        <f>VLOOKUP(B:B,[2]Sheet1!$E$1:$F$65536,2,0)</f>
        <v>2151.09</v>
      </c>
      <c r="S22" s="106">
        <f>R22-Q22</f>
        <v>159.09</v>
      </c>
      <c r="T22" s="107" t="s">
        <v>15</v>
      </c>
      <c r="U22" s="107">
        <f>R22*0.25</f>
        <v>537.7725</v>
      </c>
      <c r="V22" s="114"/>
      <c r="W22" s="123">
        <f t="shared" si="3"/>
        <v>553.2945</v>
      </c>
      <c r="X22" s="123">
        <f t="shared" si="4"/>
        <v>553.29</v>
      </c>
      <c r="Y22" s="123">
        <f t="shared" si="5"/>
        <v>-6.744</v>
      </c>
      <c r="Z22" s="123">
        <f t="shared" si="6"/>
        <v>-6.74</v>
      </c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="97" customFormat="1" ht="12.95" customHeight="1" spans="1:153">
      <c r="A23" s="114">
        <v>20</v>
      </c>
      <c r="B23" s="114">
        <v>56</v>
      </c>
      <c r="C23" s="114" t="s">
        <v>72</v>
      </c>
      <c r="D23" s="114" t="s">
        <v>70</v>
      </c>
      <c r="E23" s="106">
        <v>340</v>
      </c>
      <c r="F23" s="106">
        <v>374</v>
      </c>
      <c r="G23" s="106">
        <v>408</v>
      </c>
      <c r="H23" s="106">
        <f>VLOOKUP(B:B,[1]Sheet6!$D$1:$E$65536,2,0)</f>
        <v>500.4</v>
      </c>
      <c r="I23" s="106">
        <v>0</v>
      </c>
      <c r="J23" s="106">
        <f t="shared" si="1"/>
        <v>500.4</v>
      </c>
      <c r="K23" s="106">
        <f t="shared" si="2"/>
        <v>92.4</v>
      </c>
      <c r="L23" s="106" t="s">
        <v>15</v>
      </c>
      <c r="M23" s="106">
        <f>H23*0.09+I23*0.05</f>
        <v>45.036</v>
      </c>
      <c r="N23" s="106"/>
      <c r="O23" s="114">
        <v>970</v>
      </c>
      <c r="P23" s="114">
        <v>1067</v>
      </c>
      <c r="Q23" s="114">
        <v>1164</v>
      </c>
      <c r="R23" s="106">
        <f>VLOOKUP(B:B,[2]Sheet1!$E$1:$F$65536,2,0)</f>
        <v>5496.74</v>
      </c>
      <c r="S23" s="106">
        <f>R23-Q23</f>
        <v>4332.74</v>
      </c>
      <c r="T23" s="107" t="s">
        <v>15</v>
      </c>
      <c r="U23" s="107">
        <f>R23*0.25</f>
        <v>1374.185</v>
      </c>
      <c r="V23" s="114"/>
      <c r="W23" s="123">
        <f t="shared" si="3"/>
        <v>1419.221</v>
      </c>
      <c r="X23" s="123">
        <f t="shared" si="4"/>
        <v>1419.22</v>
      </c>
      <c r="Y23" s="123">
        <f t="shared" si="5"/>
        <v>0</v>
      </c>
      <c r="Z23" s="123">
        <f t="shared" si="6"/>
        <v>0</v>
      </c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</row>
    <row r="24" s="97" customFormat="1" ht="12.95" customHeight="1" spans="1:181">
      <c r="A24" s="114">
        <v>21</v>
      </c>
      <c r="B24" s="114">
        <v>351</v>
      </c>
      <c r="C24" s="114" t="s">
        <v>73</v>
      </c>
      <c r="D24" s="114" t="s">
        <v>70</v>
      </c>
      <c r="E24" s="106">
        <v>293</v>
      </c>
      <c r="F24" s="106">
        <v>322</v>
      </c>
      <c r="G24" s="106">
        <v>352</v>
      </c>
      <c r="H24" s="106">
        <f>VLOOKUP(B:B,[1]Sheet6!$D$1:$E$65536,2,0)</f>
        <v>272.4</v>
      </c>
      <c r="I24" s="106">
        <f>VLOOKUP(B:B,[1]Sheet4!$E$1:$F$65536,2,0)</f>
        <v>199</v>
      </c>
      <c r="J24" s="106">
        <f t="shared" si="1"/>
        <v>471.4</v>
      </c>
      <c r="K24" s="106">
        <f t="shared" si="2"/>
        <v>119.4</v>
      </c>
      <c r="L24" s="106" t="s">
        <v>15</v>
      </c>
      <c r="M24" s="106">
        <f>H24*0.09+I24*0.05</f>
        <v>34.466</v>
      </c>
      <c r="N24" s="106"/>
      <c r="O24" s="114">
        <v>1267</v>
      </c>
      <c r="P24" s="114">
        <v>1394</v>
      </c>
      <c r="Q24" s="114">
        <v>1521</v>
      </c>
      <c r="R24" s="106">
        <f>VLOOKUP(B:B,[2]Sheet1!$E$1:$F$65536,2,0)</f>
        <v>1273.71</v>
      </c>
      <c r="S24" s="106">
        <f>R24-O24</f>
        <v>6.71000000000004</v>
      </c>
      <c r="T24" s="107" t="s">
        <v>10</v>
      </c>
      <c r="U24" s="107">
        <f t="shared" ref="U24:U30" si="12">R24*0.15</f>
        <v>191.0565</v>
      </c>
      <c r="V24" s="114"/>
      <c r="W24" s="123">
        <f t="shared" si="3"/>
        <v>225.5225</v>
      </c>
      <c r="X24" s="123">
        <f t="shared" si="4"/>
        <v>225.52</v>
      </c>
      <c r="Y24" s="123">
        <f t="shared" si="5"/>
        <v>0</v>
      </c>
      <c r="Z24" s="123">
        <f t="shared" si="6"/>
        <v>0</v>
      </c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="97" customFormat="1" ht="12.95" customHeight="1" spans="1:153">
      <c r="A25" s="114">
        <v>22</v>
      </c>
      <c r="B25" s="114">
        <v>367</v>
      </c>
      <c r="C25" s="114" t="s">
        <v>74</v>
      </c>
      <c r="D25" s="114" t="s">
        <v>70</v>
      </c>
      <c r="E25" s="106">
        <v>586</v>
      </c>
      <c r="F25" s="106">
        <v>644</v>
      </c>
      <c r="G25" s="106">
        <v>703</v>
      </c>
      <c r="H25" s="106">
        <f>VLOOKUP(B:B,[1]Sheet6!$D$1:$E$65536,2,0)</f>
        <v>213.8</v>
      </c>
      <c r="I25" s="106">
        <f>VLOOKUP(B:B,[1]Sheet4!$E$1:$F$65536,2,0)</f>
        <v>278.6</v>
      </c>
      <c r="J25" s="106">
        <f t="shared" si="1"/>
        <v>492.4</v>
      </c>
      <c r="K25" s="106">
        <f t="shared" si="2"/>
        <v>-210.6</v>
      </c>
      <c r="L25" s="106" t="s">
        <v>52</v>
      </c>
      <c r="M25" s="106">
        <f>H25*0.03+I25*0.03</f>
        <v>14.772</v>
      </c>
      <c r="N25" s="106">
        <f>K25*0.04</f>
        <v>-8.424</v>
      </c>
      <c r="O25" s="114">
        <v>1456</v>
      </c>
      <c r="P25" s="114">
        <v>1601</v>
      </c>
      <c r="Q25" s="114">
        <v>1747</v>
      </c>
      <c r="R25" s="106">
        <f>VLOOKUP(B:B,[2]Sheet1!$E$1:$F$65536,2,0)</f>
        <v>1833.45</v>
      </c>
      <c r="S25" s="106">
        <f>R25-Q25</f>
        <v>86.45</v>
      </c>
      <c r="T25" s="107" t="s">
        <v>15</v>
      </c>
      <c r="U25" s="107">
        <f>R25*0.25</f>
        <v>458.3625</v>
      </c>
      <c r="V25" s="114"/>
      <c r="W25" s="123">
        <f t="shared" si="3"/>
        <v>473.1345</v>
      </c>
      <c r="X25" s="123">
        <f t="shared" si="4"/>
        <v>473.13</v>
      </c>
      <c r="Y25" s="123">
        <f t="shared" si="5"/>
        <v>-8.424</v>
      </c>
      <c r="Z25" s="123">
        <f t="shared" si="6"/>
        <v>-8.42</v>
      </c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="97" customFormat="1" ht="12.95" customHeight="1" spans="1:153">
      <c r="A26" s="114">
        <v>23</v>
      </c>
      <c r="B26" s="114">
        <v>587</v>
      </c>
      <c r="C26" s="114" t="s">
        <v>75</v>
      </c>
      <c r="D26" s="114" t="s">
        <v>70</v>
      </c>
      <c r="E26" s="106">
        <v>567</v>
      </c>
      <c r="F26" s="106">
        <v>624</v>
      </c>
      <c r="G26" s="106">
        <v>680</v>
      </c>
      <c r="H26" s="106">
        <f>VLOOKUP(B:B,[1]Sheet6!$D$1:$E$65536,2,0)</f>
        <v>552.65</v>
      </c>
      <c r="I26" s="106">
        <f>VLOOKUP(B:B,[1]Sheet4!$E$1:$F$65536,2,0)</f>
        <v>119.4</v>
      </c>
      <c r="J26" s="106">
        <f t="shared" si="1"/>
        <v>672.05</v>
      </c>
      <c r="K26" s="106">
        <f>J26-F26</f>
        <v>48.05</v>
      </c>
      <c r="L26" s="106" t="s">
        <v>39</v>
      </c>
      <c r="M26" s="106">
        <f>H26*0.07+I26*0.04</f>
        <v>43.4615</v>
      </c>
      <c r="N26" s="106"/>
      <c r="O26" s="114">
        <v>1657</v>
      </c>
      <c r="P26" s="114">
        <v>1823</v>
      </c>
      <c r="Q26" s="114">
        <v>1989</v>
      </c>
      <c r="R26" s="106">
        <f>VLOOKUP(B:B,[2]Sheet1!$E$1:$F$65536,2,0)</f>
        <v>2483.43</v>
      </c>
      <c r="S26" s="106">
        <f>R26-Q26</f>
        <v>494.43</v>
      </c>
      <c r="T26" s="107" t="s">
        <v>15</v>
      </c>
      <c r="U26" s="107">
        <f>R26*0.25</f>
        <v>620.8575</v>
      </c>
      <c r="V26" s="114"/>
      <c r="W26" s="123">
        <f t="shared" si="3"/>
        <v>664.319</v>
      </c>
      <c r="X26" s="123">
        <f t="shared" si="4"/>
        <v>664.32</v>
      </c>
      <c r="Y26" s="123">
        <f t="shared" si="5"/>
        <v>0</v>
      </c>
      <c r="Z26" s="123">
        <f t="shared" si="6"/>
        <v>0</v>
      </c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="97" customFormat="1" ht="12.95" customHeight="1" spans="1:153">
      <c r="A27" s="114">
        <v>24</v>
      </c>
      <c r="B27" s="114">
        <v>704</v>
      </c>
      <c r="C27" s="114" t="s">
        <v>76</v>
      </c>
      <c r="D27" s="114" t="s">
        <v>70</v>
      </c>
      <c r="E27" s="106">
        <v>412</v>
      </c>
      <c r="F27" s="106">
        <v>453</v>
      </c>
      <c r="G27" s="106">
        <v>494</v>
      </c>
      <c r="H27" s="106">
        <f>VLOOKUP(B:B,[1]Sheet6!$D$1:$E$65536,2,0)</f>
        <v>229.1</v>
      </c>
      <c r="I27" s="106">
        <f>VLOOKUP(B:B,[1]Sheet4!$E$1:$F$65536,2,0)</f>
        <v>47.63</v>
      </c>
      <c r="J27" s="106">
        <f t="shared" si="1"/>
        <v>276.73</v>
      </c>
      <c r="K27" s="106">
        <f t="shared" si="2"/>
        <v>-217.27</v>
      </c>
      <c r="L27" s="106" t="s">
        <v>52</v>
      </c>
      <c r="M27" s="106">
        <f>H27*0.03+I27*0.03</f>
        <v>8.3019</v>
      </c>
      <c r="N27" s="106">
        <f>K27*0.04</f>
        <v>-8.6908</v>
      </c>
      <c r="O27" s="114">
        <v>1418</v>
      </c>
      <c r="P27" s="114">
        <v>1560</v>
      </c>
      <c r="Q27" s="114">
        <v>1702</v>
      </c>
      <c r="R27" s="106">
        <f>VLOOKUP(B:B,[2]Sheet1!$E$1:$F$65536,2,0)</f>
        <v>1714.48</v>
      </c>
      <c r="S27" s="106">
        <f>R27-Q27</f>
        <v>12.48</v>
      </c>
      <c r="T27" s="107" t="s">
        <v>15</v>
      </c>
      <c r="U27" s="107">
        <f>R27*0.25</f>
        <v>428.62</v>
      </c>
      <c r="V27" s="114"/>
      <c r="W27" s="123">
        <f t="shared" si="3"/>
        <v>436.9219</v>
      </c>
      <c r="X27" s="123">
        <f t="shared" si="4"/>
        <v>436.92</v>
      </c>
      <c r="Y27" s="123">
        <f t="shared" si="5"/>
        <v>-8.6908</v>
      </c>
      <c r="Z27" s="123">
        <f t="shared" si="6"/>
        <v>-8.69</v>
      </c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</row>
    <row r="28" s="97" customFormat="1" ht="12.95" customHeight="1" spans="1:26">
      <c r="A28" s="114">
        <v>25</v>
      </c>
      <c r="B28" s="114">
        <v>706</v>
      </c>
      <c r="C28" s="114" t="s">
        <v>77</v>
      </c>
      <c r="D28" s="114" t="s">
        <v>70</v>
      </c>
      <c r="E28" s="106">
        <v>327</v>
      </c>
      <c r="F28" s="106">
        <v>360</v>
      </c>
      <c r="G28" s="106">
        <v>392</v>
      </c>
      <c r="H28" s="106">
        <f>VLOOKUP(B:B,[1]Sheet6!$D$1:$E$65536,2,0)</f>
        <v>122.6</v>
      </c>
      <c r="I28" s="106">
        <f>VLOOKUP(B:B,[1]Sheet4!$E$1:$F$65536,2,0)</f>
        <v>159.2</v>
      </c>
      <c r="J28" s="106">
        <f t="shared" si="1"/>
        <v>281.8</v>
      </c>
      <c r="K28" s="106">
        <f t="shared" si="2"/>
        <v>-110.2</v>
      </c>
      <c r="L28" s="106" t="s">
        <v>52</v>
      </c>
      <c r="M28" s="106">
        <f>H28*0.03+I28*0.03</f>
        <v>8.454</v>
      </c>
      <c r="N28" s="106">
        <f>K28*0.04</f>
        <v>-4.408</v>
      </c>
      <c r="O28" s="114">
        <v>854</v>
      </c>
      <c r="P28" s="114">
        <v>939</v>
      </c>
      <c r="Q28" s="114">
        <v>1025</v>
      </c>
      <c r="R28" s="106">
        <f>VLOOKUP(B:B,[2]Sheet1!$E$1:$F$65536,2,0)</f>
        <v>142</v>
      </c>
      <c r="S28" s="106">
        <f>R28-O28</f>
        <v>-712</v>
      </c>
      <c r="T28" s="106" t="s">
        <v>52</v>
      </c>
      <c r="U28" s="106">
        <f t="shared" si="12"/>
        <v>21.3</v>
      </c>
      <c r="V28" s="106">
        <f>S28*0.05</f>
        <v>-35.6</v>
      </c>
      <c r="W28" s="123">
        <f t="shared" si="3"/>
        <v>29.754</v>
      </c>
      <c r="X28" s="123">
        <f t="shared" si="4"/>
        <v>29.75</v>
      </c>
      <c r="Y28" s="123">
        <f t="shared" si="5"/>
        <v>-40.008</v>
      </c>
      <c r="Z28" s="123">
        <f t="shared" si="6"/>
        <v>-40.01</v>
      </c>
    </row>
    <row r="29" s="97" customFormat="1" customHeight="1" spans="1:153">
      <c r="A29" s="114">
        <v>26</v>
      </c>
      <c r="B29" s="114">
        <v>710</v>
      </c>
      <c r="C29" s="114" t="s">
        <v>78</v>
      </c>
      <c r="D29" s="114" t="s">
        <v>70</v>
      </c>
      <c r="E29" s="106">
        <v>346</v>
      </c>
      <c r="F29" s="106">
        <v>380</v>
      </c>
      <c r="G29" s="106">
        <v>415</v>
      </c>
      <c r="H29" s="106">
        <f>VLOOKUP(B:B,[1]Sheet6!$D$1:$E$65536,2,0)</f>
        <v>189.3</v>
      </c>
      <c r="I29" s="106">
        <f>VLOOKUP(B:B,[1]Sheet4!$E$1:$F$65536,2,0)</f>
        <v>119.4</v>
      </c>
      <c r="J29" s="106">
        <f t="shared" si="1"/>
        <v>308.7</v>
      </c>
      <c r="K29" s="106">
        <f t="shared" si="2"/>
        <v>-106.3</v>
      </c>
      <c r="L29" s="106" t="s">
        <v>52</v>
      </c>
      <c r="M29" s="106">
        <f>H29*0.03+I29*0.03</f>
        <v>9.261</v>
      </c>
      <c r="N29" s="106">
        <f>K29*0.04</f>
        <v>-4.252</v>
      </c>
      <c r="O29" s="114">
        <v>858</v>
      </c>
      <c r="P29" s="114">
        <v>944</v>
      </c>
      <c r="Q29" s="114">
        <v>1030</v>
      </c>
      <c r="R29" s="106">
        <f>VLOOKUP(B:B,[2]Sheet1!$E$1:$F$65536,2,0)</f>
        <v>322.85</v>
      </c>
      <c r="S29" s="106">
        <f>R29-O29</f>
        <v>-535.15</v>
      </c>
      <c r="T29" s="106" t="s">
        <v>52</v>
      </c>
      <c r="U29" s="106">
        <f t="shared" si="12"/>
        <v>48.4275</v>
      </c>
      <c r="V29" s="106">
        <f>S29*0.05</f>
        <v>-26.7575</v>
      </c>
      <c r="W29" s="123">
        <f t="shared" si="3"/>
        <v>57.6885</v>
      </c>
      <c r="X29" s="123">
        <f t="shared" si="4"/>
        <v>57.69</v>
      </c>
      <c r="Y29" s="123">
        <f t="shared" si="5"/>
        <v>-31.0095</v>
      </c>
      <c r="Z29" s="123">
        <f t="shared" si="6"/>
        <v>-31.01</v>
      </c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</row>
    <row r="30" s="97" customFormat="1" customHeight="1" spans="1:153">
      <c r="A30" s="114">
        <v>27</v>
      </c>
      <c r="B30" s="114">
        <v>713</v>
      </c>
      <c r="C30" s="114" t="s">
        <v>79</v>
      </c>
      <c r="D30" s="114" t="s">
        <v>70</v>
      </c>
      <c r="E30" s="106">
        <v>213</v>
      </c>
      <c r="F30" s="106">
        <v>234</v>
      </c>
      <c r="G30" s="106">
        <v>255</v>
      </c>
      <c r="H30" s="106">
        <f>VLOOKUP(B:B,[1]Sheet6!$D$1:$E$65536,2,0)</f>
        <v>279.1</v>
      </c>
      <c r="I30" s="106">
        <v>0</v>
      </c>
      <c r="J30" s="106">
        <f t="shared" si="1"/>
        <v>279.1</v>
      </c>
      <c r="K30" s="106">
        <f t="shared" si="2"/>
        <v>24.1</v>
      </c>
      <c r="L30" s="106" t="s">
        <v>15</v>
      </c>
      <c r="M30" s="106">
        <f>H30*0.09+I30*0.05</f>
        <v>25.119</v>
      </c>
      <c r="N30" s="106"/>
      <c r="O30" s="114">
        <v>592</v>
      </c>
      <c r="P30" s="114">
        <v>651</v>
      </c>
      <c r="Q30" s="114">
        <v>710</v>
      </c>
      <c r="R30" s="106">
        <f>VLOOKUP(B:B,[2]Sheet1!$E$1:$F$65536,2,0)</f>
        <v>442.6</v>
      </c>
      <c r="S30" s="106">
        <f>R30-O30</f>
        <v>-149.4</v>
      </c>
      <c r="T30" s="106" t="s">
        <v>52</v>
      </c>
      <c r="U30" s="106">
        <f t="shared" si="12"/>
        <v>66.39</v>
      </c>
      <c r="V30" s="106">
        <f>S30*0.05</f>
        <v>-7.47</v>
      </c>
      <c r="W30" s="123">
        <f t="shared" si="3"/>
        <v>91.509</v>
      </c>
      <c r="X30" s="123">
        <f t="shared" si="4"/>
        <v>91.51</v>
      </c>
      <c r="Y30" s="123">
        <f t="shared" si="5"/>
        <v>-7.47</v>
      </c>
      <c r="Z30" s="123">
        <f t="shared" si="6"/>
        <v>-7.47</v>
      </c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="97" customFormat="1" customHeight="1" spans="1:153">
      <c r="A31" s="114">
        <v>28</v>
      </c>
      <c r="B31" s="114">
        <v>738</v>
      </c>
      <c r="C31" s="114" t="s">
        <v>80</v>
      </c>
      <c r="D31" s="114" t="s">
        <v>70</v>
      </c>
      <c r="E31" s="106">
        <v>283</v>
      </c>
      <c r="F31" s="106">
        <v>311</v>
      </c>
      <c r="G31" s="106">
        <v>339</v>
      </c>
      <c r="H31" s="106">
        <f>VLOOKUP(B:B,[1]Sheet6!$D$1:$E$65536,2,0)</f>
        <v>405.45</v>
      </c>
      <c r="I31" s="106">
        <f>VLOOKUP(B:B,[1]Sheet4!$E$1:$F$65536,2,0)</f>
        <v>159.2</v>
      </c>
      <c r="J31" s="106">
        <f t="shared" si="1"/>
        <v>564.65</v>
      </c>
      <c r="K31" s="106">
        <f t="shared" si="2"/>
        <v>225.65</v>
      </c>
      <c r="L31" s="106" t="s">
        <v>15</v>
      </c>
      <c r="M31" s="106">
        <f>H31*0.09+I31*0.05</f>
        <v>44.4505</v>
      </c>
      <c r="N31" s="106"/>
      <c r="O31" s="114">
        <v>1027</v>
      </c>
      <c r="P31" s="114">
        <v>1129</v>
      </c>
      <c r="Q31" s="114">
        <v>1232</v>
      </c>
      <c r="R31" s="106">
        <f>VLOOKUP(B:B,[2]Sheet1!$E$1:$F$65536,2,0)</f>
        <v>1396.07</v>
      </c>
      <c r="S31" s="106">
        <f>R31-Q31</f>
        <v>164.07</v>
      </c>
      <c r="T31" s="107" t="s">
        <v>15</v>
      </c>
      <c r="U31" s="107">
        <f>R31*0.25</f>
        <v>349.0175</v>
      </c>
      <c r="V31" s="114"/>
      <c r="W31" s="123">
        <f t="shared" si="3"/>
        <v>393.468</v>
      </c>
      <c r="X31" s="123">
        <f t="shared" si="4"/>
        <v>393.47</v>
      </c>
      <c r="Y31" s="123">
        <f t="shared" si="5"/>
        <v>0</v>
      </c>
      <c r="Z31" s="123">
        <f t="shared" si="6"/>
        <v>0</v>
      </c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  <row r="32" s="97" customFormat="1" customHeight="1" spans="1:181">
      <c r="A32" s="114">
        <v>29</v>
      </c>
      <c r="B32" s="114">
        <v>329</v>
      </c>
      <c r="C32" s="114" t="s">
        <v>81</v>
      </c>
      <c r="D32" s="114" t="s">
        <v>70</v>
      </c>
      <c r="E32" s="106">
        <v>463</v>
      </c>
      <c r="F32" s="106">
        <v>509</v>
      </c>
      <c r="G32" s="106">
        <v>556</v>
      </c>
      <c r="H32" s="106">
        <f>VLOOKUP(B:B,[1]Sheet6!$D$1:$E$65536,2,0)</f>
        <v>355.83</v>
      </c>
      <c r="I32" s="106">
        <f>VLOOKUP(B:B,[1]Sheet4!$E$1:$F$65536,2,0)</f>
        <v>79.6</v>
      </c>
      <c r="J32" s="106">
        <f t="shared" si="1"/>
        <v>435.43</v>
      </c>
      <c r="K32" s="106">
        <f t="shared" si="2"/>
        <v>-120.57</v>
      </c>
      <c r="L32" s="106" t="s">
        <v>52</v>
      </c>
      <c r="M32" s="106">
        <f>H32*0.03+I32*0.03</f>
        <v>13.0629</v>
      </c>
      <c r="N32" s="106">
        <f>K32*0.04</f>
        <v>-4.8228</v>
      </c>
      <c r="O32" s="114">
        <v>1838</v>
      </c>
      <c r="P32" s="114">
        <v>2022</v>
      </c>
      <c r="Q32" s="114">
        <v>2206</v>
      </c>
      <c r="R32" s="106">
        <f>VLOOKUP(B:B,[2]Sheet1!$E$1:$F$65536,2,0)</f>
        <v>1069.06</v>
      </c>
      <c r="S32" s="106">
        <f>R32-O32</f>
        <v>-768.94</v>
      </c>
      <c r="T32" s="106" t="s">
        <v>52</v>
      </c>
      <c r="U32" s="106">
        <f t="shared" ref="U32:U39" si="13">R32*0.15</f>
        <v>160.359</v>
      </c>
      <c r="V32" s="106">
        <f>S32*0.05</f>
        <v>-38.447</v>
      </c>
      <c r="W32" s="123">
        <f t="shared" si="3"/>
        <v>173.4219</v>
      </c>
      <c r="X32" s="123">
        <f t="shared" si="4"/>
        <v>173.42</v>
      </c>
      <c r="Y32" s="123">
        <f t="shared" si="5"/>
        <v>-43.2698</v>
      </c>
      <c r="Z32" s="123">
        <f t="shared" si="6"/>
        <v>-43.27</v>
      </c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s="97" customFormat="1" customHeight="1" spans="1:153">
      <c r="A33" s="114">
        <v>30</v>
      </c>
      <c r="B33" s="11">
        <v>754</v>
      </c>
      <c r="C33" s="11" t="s">
        <v>82</v>
      </c>
      <c r="D33" s="114" t="s">
        <v>70</v>
      </c>
      <c r="E33" s="106">
        <v>301</v>
      </c>
      <c r="F33" s="106">
        <v>332</v>
      </c>
      <c r="G33" s="106">
        <v>362</v>
      </c>
      <c r="H33" s="106">
        <f>VLOOKUP(B:B,[1]Sheet6!$D$1:$E$65536,2,0)</f>
        <v>104.3</v>
      </c>
      <c r="I33" s="106">
        <f>VLOOKUP(B:B,[1]Sheet4!$E$1:$F$65536,2,0)</f>
        <v>597</v>
      </c>
      <c r="J33" s="106">
        <f t="shared" si="1"/>
        <v>701.3</v>
      </c>
      <c r="K33" s="106">
        <f t="shared" si="2"/>
        <v>339.3</v>
      </c>
      <c r="L33" s="106" t="s">
        <v>15</v>
      </c>
      <c r="M33" s="106">
        <f>H33*0.09+I33*0.05</f>
        <v>39.237</v>
      </c>
      <c r="N33" s="106"/>
      <c r="O33" s="114">
        <v>1000</v>
      </c>
      <c r="P33" s="114">
        <v>1100</v>
      </c>
      <c r="Q33" s="114">
        <v>1200</v>
      </c>
      <c r="R33" s="106">
        <f>VLOOKUP(B:B,[2]Sheet1!$E$1:$F$65536,2,0)</f>
        <v>2501.03</v>
      </c>
      <c r="S33" s="106">
        <f>R33-Q33</f>
        <v>1301.03</v>
      </c>
      <c r="T33" s="107" t="s">
        <v>15</v>
      </c>
      <c r="U33" s="107">
        <f>R33*0.25</f>
        <v>625.2575</v>
      </c>
      <c r="V33" s="114"/>
      <c r="W33" s="123">
        <f t="shared" si="3"/>
        <v>664.4945</v>
      </c>
      <c r="X33" s="123">
        <f t="shared" si="4"/>
        <v>664.49</v>
      </c>
      <c r="Y33" s="123">
        <f t="shared" si="5"/>
        <v>0</v>
      </c>
      <c r="Z33" s="123">
        <f t="shared" si="6"/>
        <v>0</v>
      </c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="97" customFormat="1" ht="12.95" customHeight="1" spans="1:153">
      <c r="A34" s="114">
        <v>31</v>
      </c>
      <c r="B34" s="11">
        <v>755</v>
      </c>
      <c r="C34" s="11" t="s">
        <v>83</v>
      </c>
      <c r="D34" s="114" t="s">
        <v>70</v>
      </c>
      <c r="E34" s="106">
        <v>184</v>
      </c>
      <c r="F34" s="106">
        <v>203</v>
      </c>
      <c r="G34" s="106">
        <v>221</v>
      </c>
      <c r="H34" s="106">
        <f>VLOOKUP(B:B,[1]Sheet6!$D$1:$E$65536,2,0)</f>
        <v>354.15</v>
      </c>
      <c r="I34" s="106">
        <f>VLOOKUP(B:B,[1]Sheet4!$E$1:$F$65536,2,0)</f>
        <v>39.8</v>
      </c>
      <c r="J34" s="106">
        <f t="shared" si="1"/>
        <v>393.95</v>
      </c>
      <c r="K34" s="106">
        <f t="shared" si="2"/>
        <v>172.95</v>
      </c>
      <c r="L34" s="106" t="s">
        <v>15</v>
      </c>
      <c r="M34" s="106">
        <f>H34*0.09+I34*0.05</f>
        <v>33.8635</v>
      </c>
      <c r="N34" s="106"/>
      <c r="O34" s="114">
        <v>397</v>
      </c>
      <c r="P34" s="114">
        <v>436</v>
      </c>
      <c r="Q34" s="114">
        <v>476</v>
      </c>
      <c r="R34" s="106">
        <f>VLOOKUP(B:B,[2]Sheet1!$E$1:$F$65536,2,0)</f>
        <v>138</v>
      </c>
      <c r="S34" s="106">
        <f>R34-O34</f>
        <v>-259</v>
      </c>
      <c r="T34" s="106" t="s">
        <v>52</v>
      </c>
      <c r="U34" s="106">
        <f t="shared" si="13"/>
        <v>20.7</v>
      </c>
      <c r="V34" s="106">
        <f>S34*0.05</f>
        <v>-12.95</v>
      </c>
      <c r="W34" s="123">
        <f t="shared" si="3"/>
        <v>54.5635</v>
      </c>
      <c r="X34" s="123">
        <f t="shared" si="4"/>
        <v>54.56</v>
      </c>
      <c r="Y34" s="123">
        <f t="shared" si="5"/>
        <v>-12.95</v>
      </c>
      <c r="Z34" s="123">
        <f t="shared" si="6"/>
        <v>-12.95</v>
      </c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</row>
    <row r="35" s="97" customFormat="1" ht="12.95" customHeight="1" spans="1:153">
      <c r="A35" s="114">
        <v>32</v>
      </c>
      <c r="B35" s="11">
        <v>101453</v>
      </c>
      <c r="C35" s="11" t="s">
        <v>84</v>
      </c>
      <c r="D35" s="114" t="s">
        <v>70</v>
      </c>
      <c r="E35" s="106">
        <v>276</v>
      </c>
      <c r="F35" s="106">
        <v>304</v>
      </c>
      <c r="G35" s="106">
        <v>332</v>
      </c>
      <c r="H35" s="106">
        <f>VLOOKUP(B:B,[1]Sheet6!$D$1:$E$65536,2,0)</f>
        <v>459.6</v>
      </c>
      <c r="I35" s="106">
        <f>VLOOKUP(B:B,[1]Sheet4!$E$1:$F$65536,2,0)</f>
        <v>159.2</v>
      </c>
      <c r="J35" s="106">
        <f t="shared" si="1"/>
        <v>618.8</v>
      </c>
      <c r="K35" s="106">
        <f t="shared" si="2"/>
        <v>286.8</v>
      </c>
      <c r="L35" s="106" t="s">
        <v>15</v>
      </c>
      <c r="M35" s="106">
        <f>H35*0.09+I35*0.05</f>
        <v>49.324</v>
      </c>
      <c r="N35" s="106"/>
      <c r="O35" s="114">
        <v>595</v>
      </c>
      <c r="P35" s="114">
        <v>655</v>
      </c>
      <c r="Q35" s="114">
        <v>714</v>
      </c>
      <c r="R35" s="106">
        <f>VLOOKUP(B:B,[2]Sheet1!$E$1:$F$65536,2,0)</f>
        <v>1782.47</v>
      </c>
      <c r="S35" s="106">
        <f>R35-Q35</f>
        <v>1068.47</v>
      </c>
      <c r="T35" s="107" t="s">
        <v>15</v>
      </c>
      <c r="U35" s="107">
        <f>R35*0.25</f>
        <v>445.6175</v>
      </c>
      <c r="V35" s="114"/>
      <c r="W35" s="123">
        <f t="shared" si="3"/>
        <v>494.9415</v>
      </c>
      <c r="X35" s="123">
        <f t="shared" si="4"/>
        <v>494.94</v>
      </c>
      <c r="Y35" s="123">
        <f t="shared" si="5"/>
        <v>0</v>
      </c>
      <c r="Z35" s="123">
        <f t="shared" si="6"/>
        <v>0</v>
      </c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="96" customFormat="1" customHeight="1" spans="1:122">
      <c r="A36" s="112"/>
      <c r="B36" s="112"/>
      <c r="C36" s="112"/>
      <c r="D36" s="112" t="s">
        <v>70</v>
      </c>
      <c r="E36" s="113">
        <f>SUM(E21:E35)</f>
        <v>5739</v>
      </c>
      <c r="F36" s="113">
        <f t="shared" ref="F36:V36" si="14">SUM(F21:F35)</f>
        <v>6312</v>
      </c>
      <c r="G36" s="113">
        <f t="shared" si="14"/>
        <v>6886</v>
      </c>
      <c r="H36" s="113">
        <f t="shared" si="14"/>
        <v>4342.3</v>
      </c>
      <c r="I36" s="113">
        <f t="shared" si="14"/>
        <v>2395.83</v>
      </c>
      <c r="J36" s="113">
        <f t="shared" si="14"/>
        <v>6738.13</v>
      </c>
      <c r="K36" s="113">
        <f t="shared" si="14"/>
        <v>-91.8700000000003</v>
      </c>
      <c r="L36" s="113">
        <f t="shared" si="14"/>
        <v>0</v>
      </c>
      <c r="M36" s="113">
        <f t="shared" si="14"/>
        <v>391.0519</v>
      </c>
      <c r="N36" s="113">
        <f t="shared" si="14"/>
        <v>-56.0208</v>
      </c>
      <c r="O36" s="113">
        <f t="shared" si="14"/>
        <v>17264</v>
      </c>
      <c r="P36" s="113">
        <f t="shared" si="14"/>
        <v>18990</v>
      </c>
      <c r="Q36" s="113">
        <f t="shared" si="14"/>
        <v>20719</v>
      </c>
      <c r="R36" s="113">
        <f t="shared" si="14"/>
        <v>24425.54</v>
      </c>
      <c r="S36" s="113">
        <f t="shared" si="14"/>
        <v>5204.54</v>
      </c>
      <c r="T36" s="113">
        <f t="shared" si="14"/>
        <v>0</v>
      </c>
      <c r="U36" s="113">
        <f t="shared" si="14"/>
        <v>5599.707</v>
      </c>
      <c r="V36" s="113">
        <f t="shared" si="14"/>
        <v>-121.2245</v>
      </c>
      <c r="W36" s="113">
        <f>SUM(W21:W35)</f>
        <v>5990.7589</v>
      </c>
      <c r="X36" s="113">
        <f>SUM(X21:X35)</f>
        <v>5990.73</v>
      </c>
      <c r="Y36" s="113">
        <f>SUM(Y21:Y35)</f>
        <v>-177.2453</v>
      </c>
      <c r="Z36" s="113">
        <f>SUM(Z21:Z35)</f>
        <v>-177.24</v>
      </c>
      <c r="DN36" s="100"/>
      <c r="DO36" s="100"/>
      <c r="DP36" s="100"/>
      <c r="DQ36" s="100"/>
      <c r="DR36" s="100"/>
    </row>
    <row r="37" s="98" customFormat="1" ht="12.95" customHeight="1" spans="1:181">
      <c r="A37" s="114">
        <v>33</v>
      </c>
      <c r="B37" s="114">
        <v>355</v>
      </c>
      <c r="C37" s="114" t="s">
        <v>85</v>
      </c>
      <c r="D37" s="114" t="s">
        <v>86</v>
      </c>
      <c r="E37" s="106">
        <v>691</v>
      </c>
      <c r="F37" s="106">
        <v>760</v>
      </c>
      <c r="G37" s="106">
        <v>829</v>
      </c>
      <c r="H37" s="106">
        <f>VLOOKUP(B:B,[1]Sheet6!$D$1:$E$65536,2,0)</f>
        <v>583.2</v>
      </c>
      <c r="I37" s="106">
        <f>VLOOKUP(B:B,[1]Sheet4!$E$1:$F$65536,2,0)</f>
        <v>119.4</v>
      </c>
      <c r="J37" s="106">
        <f t="shared" ref="J36:J67" si="15">H37+I37</f>
        <v>702.6</v>
      </c>
      <c r="K37" s="106">
        <f>J37-E37</f>
        <v>11.6</v>
      </c>
      <c r="L37" s="106" t="s">
        <v>10</v>
      </c>
      <c r="M37" s="106">
        <f>H37*0.05+I37*0.03</f>
        <v>32.742</v>
      </c>
      <c r="N37" s="106"/>
      <c r="O37" s="114">
        <v>2030</v>
      </c>
      <c r="P37" s="114">
        <v>2233</v>
      </c>
      <c r="Q37" s="114">
        <v>2436</v>
      </c>
      <c r="R37" s="106">
        <f>VLOOKUP(B:B,[2]Sheet1!$E$1:$F$65536,2,0)</f>
        <v>1915.38</v>
      </c>
      <c r="S37" s="106">
        <f>R37-O37</f>
        <v>-114.62</v>
      </c>
      <c r="T37" s="106" t="s">
        <v>52</v>
      </c>
      <c r="U37" s="106">
        <f t="shared" si="13"/>
        <v>287.307</v>
      </c>
      <c r="V37" s="106">
        <f>S37*0.05</f>
        <v>-5.73099999999999</v>
      </c>
      <c r="W37" s="123">
        <f t="shared" ref="W36:W67" si="16">M37+U37</f>
        <v>320.049</v>
      </c>
      <c r="X37" s="123">
        <f t="shared" ref="X36:X67" si="17">ROUND(W37,2)</f>
        <v>320.05</v>
      </c>
      <c r="Y37" s="123">
        <f t="shared" ref="Y36:Y67" si="18">N37+V37</f>
        <v>-5.73099999999999</v>
      </c>
      <c r="Z37" s="123">
        <f t="shared" ref="Z36:Z67" si="19">ROUND(Y37,2)</f>
        <v>-5.73</v>
      </c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s="98" customFormat="1" ht="12.95" customHeight="1" spans="1:181">
      <c r="A38" s="114">
        <v>34</v>
      </c>
      <c r="B38" s="114">
        <v>373</v>
      </c>
      <c r="C38" s="114" t="s">
        <v>87</v>
      </c>
      <c r="D38" s="114" t="s">
        <v>86</v>
      </c>
      <c r="E38" s="106">
        <v>869</v>
      </c>
      <c r="F38" s="106">
        <v>956</v>
      </c>
      <c r="G38" s="106">
        <v>1043</v>
      </c>
      <c r="H38" s="106">
        <f>VLOOKUP(B:B,[1]Sheet6!$D$1:$E$65536,2,0)</f>
        <v>557.2</v>
      </c>
      <c r="I38" s="106">
        <f>VLOOKUP(B:B,[1]Sheet4!$E$1:$F$65536,2,0)</f>
        <v>79.6</v>
      </c>
      <c r="J38" s="106">
        <f t="shared" si="15"/>
        <v>636.8</v>
      </c>
      <c r="K38" s="106">
        <f t="shared" ref="K36:K67" si="20">J38-G38</f>
        <v>-406.2</v>
      </c>
      <c r="L38" s="106" t="s">
        <v>52</v>
      </c>
      <c r="M38" s="106">
        <f>H38*0.03+I38*0.03</f>
        <v>19.104</v>
      </c>
      <c r="N38" s="106">
        <f>K38*0.04</f>
        <v>-16.248</v>
      </c>
      <c r="O38" s="114">
        <v>2144</v>
      </c>
      <c r="P38" s="114">
        <v>2359</v>
      </c>
      <c r="Q38" s="114">
        <v>2573</v>
      </c>
      <c r="R38" s="106">
        <f>VLOOKUP(B:B,[2]Sheet1!$E$1:$F$65536,2,0)</f>
        <v>486.01</v>
      </c>
      <c r="S38" s="106">
        <f>R38-O38</f>
        <v>-1657.99</v>
      </c>
      <c r="T38" s="106" t="s">
        <v>52</v>
      </c>
      <c r="U38" s="106">
        <f t="shared" si="13"/>
        <v>72.9015</v>
      </c>
      <c r="V38" s="106">
        <f>S38*0.05</f>
        <v>-82.8995</v>
      </c>
      <c r="W38" s="123">
        <f t="shared" si="16"/>
        <v>92.0055</v>
      </c>
      <c r="X38" s="123">
        <f t="shared" si="17"/>
        <v>92.01</v>
      </c>
      <c r="Y38" s="123">
        <f t="shared" si="18"/>
        <v>-99.1475</v>
      </c>
      <c r="Z38" s="123">
        <f t="shared" si="19"/>
        <v>-99.15</v>
      </c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s="98" customFormat="1" ht="12.95" customHeight="1" spans="1:181">
      <c r="A39" s="114">
        <v>35</v>
      </c>
      <c r="B39" s="114">
        <v>511</v>
      </c>
      <c r="C39" s="114" t="s">
        <v>88</v>
      </c>
      <c r="D39" s="114" t="s">
        <v>86</v>
      </c>
      <c r="E39" s="106">
        <v>544</v>
      </c>
      <c r="F39" s="106">
        <v>599</v>
      </c>
      <c r="G39" s="106">
        <v>653</v>
      </c>
      <c r="H39" s="106">
        <f>VLOOKUP(B:B,[1]Sheet6!$D$1:$E$65536,2,0)</f>
        <v>683.05</v>
      </c>
      <c r="I39" s="106">
        <f>VLOOKUP(B:B,[1]Sheet4!$E$1:$F$65536,2,0)</f>
        <v>221.66</v>
      </c>
      <c r="J39" s="106">
        <f t="shared" si="15"/>
        <v>904.71</v>
      </c>
      <c r="K39" s="106">
        <f t="shared" si="20"/>
        <v>251.71</v>
      </c>
      <c r="L39" s="106" t="s">
        <v>15</v>
      </c>
      <c r="M39" s="106">
        <f>H39*0.09+I39*0.05</f>
        <v>72.5575</v>
      </c>
      <c r="N39" s="106"/>
      <c r="O39" s="114">
        <v>1460</v>
      </c>
      <c r="P39" s="114">
        <v>1606</v>
      </c>
      <c r="Q39" s="114">
        <v>1752</v>
      </c>
      <c r="R39" s="106">
        <f>VLOOKUP(B:B,[2]Sheet1!$E$1:$F$65536,2,0)</f>
        <v>719.01</v>
      </c>
      <c r="S39" s="106">
        <f>R39-O39</f>
        <v>-740.99</v>
      </c>
      <c r="T39" s="106" t="s">
        <v>52</v>
      </c>
      <c r="U39" s="106">
        <f t="shared" si="13"/>
        <v>107.8515</v>
      </c>
      <c r="V39" s="106">
        <f>S39*0.05</f>
        <v>-37.0495</v>
      </c>
      <c r="W39" s="123">
        <f t="shared" si="16"/>
        <v>180.409</v>
      </c>
      <c r="X39" s="123">
        <f t="shared" si="17"/>
        <v>180.41</v>
      </c>
      <c r="Y39" s="123">
        <f t="shared" si="18"/>
        <v>-37.0495</v>
      </c>
      <c r="Z39" s="123">
        <f t="shared" si="19"/>
        <v>-37.05</v>
      </c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s="98" customFormat="1" ht="12.95" customHeight="1" spans="1:153">
      <c r="A40" s="114">
        <v>36</v>
      </c>
      <c r="B40" s="114">
        <v>515</v>
      </c>
      <c r="C40" s="114" t="s">
        <v>89</v>
      </c>
      <c r="D40" s="114" t="s">
        <v>86</v>
      </c>
      <c r="E40" s="106">
        <v>674</v>
      </c>
      <c r="F40" s="106">
        <v>741</v>
      </c>
      <c r="G40" s="106">
        <v>809</v>
      </c>
      <c r="H40" s="106">
        <f>VLOOKUP(B:B,[1]Sheet6!$D$1:$E$65536,2,0)</f>
        <v>689.9</v>
      </c>
      <c r="I40" s="106">
        <f>VLOOKUP(B:B,[1]Sheet4!$E$1:$F$65536,2,0)</f>
        <v>398</v>
      </c>
      <c r="J40" s="106">
        <f t="shared" si="15"/>
        <v>1087.9</v>
      </c>
      <c r="K40" s="106">
        <f t="shared" si="20"/>
        <v>278.9</v>
      </c>
      <c r="L40" s="106" t="s">
        <v>15</v>
      </c>
      <c r="M40" s="106">
        <f>H40*0.09+I40*0.05</f>
        <v>81.991</v>
      </c>
      <c r="N40" s="106"/>
      <c r="O40" s="114">
        <v>1733</v>
      </c>
      <c r="P40" s="114">
        <v>1906</v>
      </c>
      <c r="Q40" s="114">
        <v>2080</v>
      </c>
      <c r="R40" s="106">
        <f>VLOOKUP(B:B,[2]Sheet1!$E$1:$F$65536,2,0)</f>
        <v>2284.45</v>
      </c>
      <c r="S40" s="106">
        <f>R40-Q40</f>
        <v>204.45</v>
      </c>
      <c r="T40" s="107" t="s">
        <v>15</v>
      </c>
      <c r="U40" s="107">
        <f>R40*0.25</f>
        <v>571.1125</v>
      </c>
      <c r="V40" s="124"/>
      <c r="W40" s="123">
        <f t="shared" si="16"/>
        <v>653.1035</v>
      </c>
      <c r="X40" s="123">
        <f t="shared" si="17"/>
        <v>653.1</v>
      </c>
      <c r="Y40" s="123">
        <f t="shared" si="18"/>
        <v>0</v>
      </c>
      <c r="Z40" s="123">
        <f t="shared" si="19"/>
        <v>0</v>
      </c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</row>
    <row r="41" s="98" customFormat="1" ht="12.95" customHeight="1" spans="1:153">
      <c r="A41" s="114">
        <v>37</v>
      </c>
      <c r="B41" s="114">
        <v>572</v>
      </c>
      <c r="C41" s="114" t="s">
        <v>90</v>
      </c>
      <c r="D41" s="114" t="s">
        <v>86</v>
      </c>
      <c r="E41" s="106">
        <v>507</v>
      </c>
      <c r="F41" s="106">
        <v>558</v>
      </c>
      <c r="G41" s="106">
        <v>609</v>
      </c>
      <c r="H41" s="106">
        <f>VLOOKUP(B:B,[1]Sheet6!$D$1:$E$65536,2,0)</f>
        <v>750.17</v>
      </c>
      <c r="I41" s="106">
        <f>VLOOKUP(B:B,[1]Sheet4!$E$1:$F$65536,2,0)</f>
        <v>119.4</v>
      </c>
      <c r="J41" s="106">
        <f t="shared" si="15"/>
        <v>869.57</v>
      </c>
      <c r="K41" s="106">
        <f t="shared" si="20"/>
        <v>260.57</v>
      </c>
      <c r="L41" s="106" t="s">
        <v>15</v>
      </c>
      <c r="M41" s="106">
        <f>H41*0.09+I41*0.05</f>
        <v>73.4853</v>
      </c>
      <c r="N41" s="106"/>
      <c r="O41" s="114">
        <v>1572</v>
      </c>
      <c r="P41" s="114">
        <v>1729</v>
      </c>
      <c r="Q41" s="114">
        <v>1886</v>
      </c>
      <c r="R41" s="106">
        <f>VLOOKUP(B:B,[2]Sheet1!$E$1:$F$65536,2,0)</f>
        <v>4429.06</v>
      </c>
      <c r="S41" s="106">
        <f>R41-Q41</f>
        <v>2543.06</v>
      </c>
      <c r="T41" s="107" t="s">
        <v>15</v>
      </c>
      <c r="U41" s="107">
        <f>R41*0.25</f>
        <v>1107.265</v>
      </c>
      <c r="V41" s="124"/>
      <c r="W41" s="123">
        <f t="shared" si="16"/>
        <v>1180.7503</v>
      </c>
      <c r="X41" s="123">
        <f t="shared" si="17"/>
        <v>1180.75</v>
      </c>
      <c r="Y41" s="123">
        <f t="shared" si="18"/>
        <v>0</v>
      </c>
      <c r="Z41" s="123">
        <f t="shared" si="19"/>
        <v>0</v>
      </c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</row>
    <row r="42" s="98" customFormat="1" ht="12" customHeight="1" spans="1:153">
      <c r="A42" s="114">
        <v>38</v>
      </c>
      <c r="B42" s="114">
        <v>578</v>
      </c>
      <c r="C42" s="114" t="s">
        <v>91</v>
      </c>
      <c r="D42" s="114" t="s">
        <v>86</v>
      </c>
      <c r="E42" s="106">
        <v>750</v>
      </c>
      <c r="F42" s="106">
        <v>825</v>
      </c>
      <c r="G42" s="106">
        <v>900</v>
      </c>
      <c r="H42" s="106">
        <f>VLOOKUP(B:B,[1]Sheet6!$D$1:$E$65536,2,0)</f>
        <v>367.8</v>
      </c>
      <c r="I42" s="106">
        <f>VLOOKUP(B:B,[1]Sheet4!$E$1:$F$65536,2,0)</f>
        <v>537.15</v>
      </c>
      <c r="J42" s="106">
        <f t="shared" si="15"/>
        <v>904.95</v>
      </c>
      <c r="K42" s="106">
        <f t="shared" si="20"/>
        <v>4.95000000000005</v>
      </c>
      <c r="L42" s="106" t="s">
        <v>15</v>
      </c>
      <c r="M42" s="106">
        <f>H42*0.09+I42*0.05</f>
        <v>59.9595</v>
      </c>
      <c r="N42" s="106"/>
      <c r="O42" s="114">
        <v>1523</v>
      </c>
      <c r="P42" s="114">
        <v>1675</v>
      </c>
      <c r="Q42" s="114">
        <v>1827</v>
      </c>
      <c r="R42" s="106">
        <f>VLOOKUP(B:B,[2]Sheet1!$E$1:$F$65536,2,0)</f>
        <v>1375.95</v>
      </c>
      <c r="S42" s="106">
        <f>R42-O42</f>
        <v>-147.05</v>
      </c>
      <c r="T42" s="106" t="s">
        <v>52</v>
      </c>
      <c r="U42" s="106">
        <f t="shared" ref="U42:U47" si="21">R42*0.15</f>
        <v>206.3925</v>
      </c>
      <c r="V42" s="106">
        <f>S42*0.05</f>
        <v>-7.3525</v>
      </c>
      <c r="W42" s="123">
        <f t="shared" si="16"/>
        <v>266.352</v>
      </c>
      <c r="X42" s="123">
        <f t="shared" si="17"/>
        <v>266.35</v>
      </c>
      <c r="Y42" s="123">
        <f t="shared" si="18"/>
        <v>-7.3525</v>
      </c>
      <c r="Z42" s="123">
        <f t="shared" si="19"/>
        <v>-7.35</v>
      </c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</row>
    <row r="43" s="98" customFormat="1" ht="12.95" customHeight="1" spans="1:26">
      <c r="A43" s="114">
        <v>39</v>
      </c>
      <c r="B43" s="114">
        <v>723</v>
      </c>
      <c r="C43" s="114" t="s">
        <v>92</v>
      </c>
      <c r="D43" s="114" t="s">
        <v>86</v>
      </c>
      <c r="E43" s="106">
        <v>297</v>
      </c>
      <c r="F43" s="106">
        <v>326</v>
      </c>
      <c r="G43" s="106">
        <v>356</v>
      </c>
      <c r="H43" s="106">
        <f>VLOOKUP(B:B,[1]Sheet6!$D$1:$E$65536,2,0)</f>
        <v>494.75</v>
      </c>
      <c r="I43" s="106">
        <f>VLOOKUP(B:B,[1]Sheet4!$E$1:$F$65536,2,0)</f>
        <v>437.8</v>
      </c>
      <c r="J43" s="106">
        <f t="shared" si="15"/>
        <v>932.55</v>
      </c>
      <c r="K43" s="106">
        <f t="shared" si="20"/>
        <v>576.55</v>
      </c>
      <c r="L43" s="106" t="s">
        <v>15</v>
      </c>
      <c r="M43" s="106">
        <f>H43*0.09+I43*0.05</f>
        <v>66.4175</v>
      </c>
      <c r="N43" s="106"/>
      <c r="O43" s="114">
        <v>660</v>
      </c>
      <c r="P43" s="114">
        <v>726</v>
      </c>
      <c r="Q43" s="114">
        <v>792</v>
      </c>
      <c r="R43" s="106">
        <f>VLOOKUP(B:B,[2]Sheet1!$E$1:$F$65536,2,0)</f>
        <v>813.55</v>
      </c>
      <c r="S43" s="106">
        <f>R43-Q43</f>
        <v>21.55</v>
      </c>
      <c r="T43" s="107" t="s">
        <v>15</v>
      </c>
      <c r="U43" s="107">
        <f>R43*0.25</f>
        <v>203.3875</v>
      </c>
      <c r="V43" s="124"/>
      <c r="W43" s="123">
        <f t="shared" si="16"/>
        <v>269.805</v>
      </c>
      <c r="X43" s="123">
        <f t="shared" si="17"/>
        <v>269.81</v>
      </c>
      <c r="Y43" s="123">
        <f t="shared" si="18"/>
        <v>0</v>
      </c>
      <c r="Z43" s="123">
        <f t="shared" si="19"/>
        <v>0</v>
      </c>
    </row>
    <row r="44" s="98" customFormat="1" ht="12.95" customHeight="1" spans="1:152">
      <c r="A44" s="114">
        <v>40</v>
      </c>
      <c r="B44" s="114">
        <v>718</v>
      </c>
      <c r="C44" s="114" t="s">
        <v>93</v>
      </c>
      <c r="D44" s="114" t="s">
        <v>86</v>
      </c>
      <c r="E44" s="106">
        <v>247</v>
      </c>
      <c r="F44" s="106">
        <v>271</v>
      </c>
      <c r="G44" s="106">
        <v>296</v>
      </c>
      <c r="H44" s="106">
        <f>VLOOKUP(B:B,[1]Sheet6!$D$1:$E$65536,2,0)</f>
        <v>127.87</v>
      </c>
      <c r="I44" s="106">
        <f>VLOOKUP(B:B,[1]Sheet4!$E$1:$F$65536,2,0)</f>
        <v>119.4</v>
      </c>
      <c r="J44" s="106">
        <f t="shared" si="15"/>
        <v>247.27</v>
      </c>
      <c r="K44" s="106">
        <f>J44-E44</f>
        <v>0.27000000000001</v>
      </c>
      <c r="L44" s="106" t="s">
        <v>10</v>
      </c>
      <c r="M44" s="106">
        <f>H44*0.05+I44*0.03</f>
        <v>9.9755</v>
      </c>
      <c r="N44" s="106"/>
      <c r="O44" s="114">
        <v>806</v>
      </c>
      <c r="P44" s="114">
        <v>887</v>
      </c>
      <c r="Q44" s="114">
        <v>968</v>
      </c>
      <c r="R44" s="106">
        <f>VLOOKUP(B:B,[2]Sheet1!$E$1:$F$65536,2,0)</f>
        <v>192.02</v>
      </c>
      <c r="S44" s="106">
        <f>R44-O44</f>
        <v>-613.98</v>
      </c>
      <c r="T44" s="106" t="s">
        <v>52</v>
      </c>
      <c r="U44" s="106">
        <f t="shared" si="21"/>
        <v>28.803</v>
      </c>
      <c r="V44" s="106">
        <f>S44*0.05</f>
        <v>-30.699</v>
      </c>
      <c r="W44" s="123">
        <f t="shared" si="16"/>
        <v>38.7785</v>
      </c>
      <c r="X44" s="123">
        <f t="shared" si="17"/>
        <v>38.78</v>
      </c>
      <c r="Y44" s="123">
        <f t="shared" si="18"/>
        <v>-30.699</v>
      </c>
      <c r="Z44" s="123">
        <f t="shared" si="19"/>
        <v>-30.7</v>
      </c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</row>
    <row r="45" s="98" customFormat="1" ht="12.95" customHeight="1" spans="1:26">
      <c r="A45" s="114">
        <v>41</v>
      </c>
      <c r="B45" s="114">
        <v>747</v>
      </c>
      <c r="C45" s="114" t="s">
        <v>94</v>
      </c>
      <c r="D45" s="114" t="s">
        <v>86</v>
      </c>
      <c r="E45" s="106">
        <v>369</v>
      </c>
      <c r="F45" s="106">
        <v>405</v>
      </c>
      <c r="G45" s="106">
        <v>442</v>
      </c>
      <c r="H45" s="106">
        <f>VLOOKUP(B:B,[1]Sheet6!$D$1:$E$65536,2,0)</f>
        <v>102.6</v>
      </c>
      <c r="I45" s="106">
        <f>VLOOKUP(B:B,[1]Sheet4!$E$1:$F$65536,2,0)</f>
        <v>358.2</v>
      </c>
      <c r="J45" s="106">
        <f t="shared" si="15"/>
        <v>460.8</v>
      </c>
      <c r="K45" s="106">
        <f t="shared" si="20"/>
        <v>18.8</v>
      </c>
      <c r="L45" s="106" t="s">
        <v>15</v>
      </c>
      <c r="M45" s="106">
        <f>H45*0.09+I45*0.05</f>
        <v>27.144</v>
      </c>
      <c r="N45" s="106"/>
      <c r="O45" s="114">
        <v>1439</v>
      </c>
      <c r="P45" s="114">
        <v>1583</v>
      </c>
      <c r="Q45" s="114">
        <v>1727</v>
      </c>
      <c r="R45" s="106">
        <f>VLOOKUP(B:B,[2]Sheet1!$E$1:$F$65536,2,0)</f>
        <v>2114.9</v>
      </c>
      <c r="S45" s="106">
        <f>R45-Q45</f>
        <v>387.9</v>
      </c>
      <c r="T45" s="107" t="s">
        <v>15</v>
      </c>
      <c r="U45" s="107">
        <f>R45*0.25</f>
        <v>528.725</v>
      </c>
      <c r="V45" s="124"/>
      <c r="W45" s="123">
        <f t="shared" si="16"/>
        <v>555.869</v>
      </c>
      <c r="X45" s="123">
        <f t="shared" si="17"/>
        <v>555.87</v>
      </c>
      <c r="Y45" s="123">
        <f t="shared" si="18"/>
        <v>0</v>
      </c>
      <c r="Z45" s="123">
        <f t="shared" si="19"/>
        <v>0</v>
      </c>
    </row>
    <row r="46" s="98" customFormat="1" ht="12.95" customHeight="1" spans="1:181">
      <c r="A46" s="114">
        <v>42</v>
      </c>
      <c r="B46" s="114">
        <v>337</v>
      </c>
      <c r="C46" s="114" t="s">
        <v>95</v>
      </c>
      <c r="D46" s="114" t="s">
        <v>86</v>
      </c>
      <c r="E46" s="106">
        <v>1846</v>
      </c>
      <c r="F46" s="106">
        <v>2030</v>
      </c>
      <c r="G46" s="106">
        <v>2215</v>
      </c>
      <c r="H46" s="106">
        <f>VLOOKUP(B:B,[1]Sheet6!$D$1:$E$65536,2,0)</f>
        <v>346.19</v>
      </c>
      <c r="I46" s="106">
        <f>VLOOKUP(B:B,[1]Sheet4!$E$1:$F$65536,2,0)</f>
        <v>597</v>
      </c>
      <c r="J46" s="106">
        <f t="shared" si="15"/>
        <v>943.19</v>
      </c>
      <c r="K46" s="106">
        <f t="shared" si="20"/>
        <v>-1271.81</v>
      </c>
      <c r="L46" s="106" t="s">
        <v>52</v>
      </c>
      <c r="M46" s="106">
        <f>H46*0.03+I46*0.03</f>
        <v>28.2957</v>
      </c>
      <c r="N46" s="106">
        <f>K46*0.04</f>
        <v>-50.8724</v>
      </c>
      <c r="O46" s="114">
        <v>6292</v>
      </c>
      <c r="P46" s="114">
        <v>6921</v>
      </c>
      <c r="Q46" s="114">
        <v>7550</v>
      </c>
      <c r="R46" s="106">
        <f>VLOOKUP(B:B,[2]Sheet1!$E$1:$F$65536,2,0)</f>
        <v>13833.75</v>
      </c>
      <c r="S46" s="106">
        <f>R46-Q46</f>
        <v>6283.75</v>
      </c>
      <c r="T46" s="107" t="s">
        <v>15</v>
      </c>
      <c r="U46" s="107">
        <f>R46*0.25</f>
        <v>3458.4375</v>
      </c>
      <c r="V46" s="114"/>
      <c r="W46" s="123">
        <f t="shared" si="16"/>
        <v>3486.7332</v>
      </c>
      <c r="X46" s="123">
        <f t="shared" si="17"/>
        <v>3486.73</v>
      </c>
      <c r="Y46" s="123">
        <f t="shared" si="18"/>
        <v>-50.8724</v>
      </c>
      <c r="Z46" s="123">
        <f t="shared" si="19"/>
        <v>-50.87</v>
      </c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s="98" customFormat="1" ht="12.95" customHeight="1" spans="1:181">
      <c r="A47" s="114">
        <v>43</v>
      </c>
      <c r="B47" s="114">
        <v>308</v>
      </c>
      <c r="C47" s="114" t="s">
        <v>96</v>
      </c>
      <c r="D47" s="114" t="s">
        <v>86</v>
      </c>
      <c r="E47" s="106">
        <v>496</v>
      </c>
      <c r="F47" s="106">
        <v>546</v>
      </c>
      <c r="G47" s="106">
        <v>595</v>
      </c>
      <c r="H47" s="106">
        <f>VLOOKUP(B:B,[1]Sheet6!$D$1:$E$65536,2,0)</f>
        <v>742.95</v>
      </c>
      <c r="I47" s="106">
        <f>VLOOKUP(B:B,[1]Sheet4!$E$1:$F$65536,2,0)</f>
        <v>278.6</v>
      </c>
      <c r="J47" s="106">
        <f t="shared" si="15"/>
        <v>1021.55</v>
      </c>
      <c r="K47" s="106">
        <f t="shared" si="20"/>
        <v>426.55</v>
      </c>
      <c r="L47" s="106" t="s">
        <v>15</v>
      </c>
      <c r="M47" s="106">
        <f>H47*0.09+I47*0.05</f>
        <v>80.7955</v>
      </c>
      <c r="N47" s="106"/>
      <c r="O47" s="114">
        <v>1801</v>
      </c>
      <c r="P47" s="114">
        <v>1981</v>
      </c>
      <c r="Q47" s="114">
        <v>2161</v>
      </c>
      <c r="R47" s="106">
        <f>VLOOKUP(B:B,[2]Sheet1!$E$1:$F$65536,2,0)</f>
        <v>887.04</v>
      </c>
      <c r="S47" s="106">
        <f>R47-O47</f>
        <v>-913.96</v>
      </c>
      <c r="T47" s="106" t="s">
        <v>52</v>
      </c>
      <c r="U47" s="106">
        <f t="shared" si="21"/>
        <v>133.056</v>
      </c>
      <c r="V47" s="106">
        <f>S47*0.05</f>
        <v>-45.698</v>
      </c>
      <c r="W47" s="123">
        <f t="shared" si="16"/>
        <v>213.8515</v>
      </c>
      <c r="X47" s="123">
        <f t="shared" si="17"/>
        <v>213.85</v>
      </c>
      <c r="Y47" s="123">
        <f t="shared" si="18"/>
        <v>-45.698</v>
      </c>
      <c r="Z47" s="123">
        <f t="shared" si="19"/>
        <v>-45.7</v>
      </c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s="98" customFormat="1" ht="12.95" customHeight="1" spans="1:26">
      <c r="A48" s="114">
        <v>44</v>
      </c>
      <c r="B48" s="114">
        <v>349</v>
      </c>
      <c r="C48" s="114" t="s">
        <v>97</v>
      </c>
      <c r="D48" s="114" t="s">
        <v>86</v>
      </c>
      <c r="E48" s="106">
        <v>527</v>
      </c>
      <c r="F48" s="106">
        <v>580</v>
      </c>
      <c r="G48" s="106">
        <v>633</v>
      </c>
      <c r="H48" s="106">
        <f>VLOOKUP(B:B,[1]Sheet6!$D$1:$E$65536,2,0)</f>
        <v>543.69</v>
      </c>
      <c r="I48" s="106">
        <f>VLOOKUP(B:B,[1]Sheet4!$E$1:$F$65536,2,0)</f>
        <v>318.4</v>
      </c>
      <c r="J48" s="106">
        <f t="shared" si="15"/>
        <v>862.09</v>
      </c>
      <c r="K48" s="106">
        <f t="shared" si="20"/>
        <v>229.09</v>
      </c>
      <c r="L48" s="106" t="s">
        <v>15</v>
      </c>
      <c r="M48" s="106">
        <f>H48*0.09+I48*0.05</f>
        <v>64.8521</v>
      </c>
      <c r="N48" s="106"/>
      <c r="O48" s="114">
        <v>1625</v>
      </c>
      <c r="P48" s="114">
        <v>1788</v>
      </c>
      <c r="Q48" s="114">
        <v>1950</v>
      </c>
      <c r="R48" s="106">
        <f>VLOOKUP(B:B,[2]Sheet1!$E$1:$F$65536,2,0)</f>
        <v>2236.03</v>
      </c>
      <c r="S48" s="106">
        <f>R48-Q48</f>
        <v>286.03</v>
      </c>
      <c r="T48" s="107" t="s">
        <v>15</v>
      </c>
      <c r="U48" s="107">
        <f>R48*0.25</f>
        <v>559.0075</v>
      </c>
      <c r="V48" s="124"/>
      <c r="W48" s="123">
        <f t="shared" si="16"/>
        <v>623.8596</v>
      </c>
      <c r="X48" s="123">
        <f t="shared" si="17"/>
        <v>623.86</v>
      </c>
      <c r="Y48" s="123">
        <f t="shared" si="18"/>
        <v>0</v>
      </c>
      <c r="Z48" s="123">
        <f t="shared" si="19"/>
        <v>0</v>
      </c>
    </row>
    <row r="49" s="98" customFormat="1" ht="12" customHeight="1" spans="1:153">
      <c r="A49" s="114">
        <v>45</v>
      </c>
      <c r="B49" s="114">
        <v>391</v>
      </c>
      <c r="C49" s="114" t="s">
        <v>98</v>
      </c>
      <c r="D49" s="114" t="s">
        <v>86</v>
      </c>
      <c r="E49" s="106">
        <v>676</v>
      </c>
      <c r="F49" s="106">
        <v>743</v>
      </c>
      <c r="G49" s="106">
        <v>811</v>
      </c>
      <c r="H49" s="106">
        <f>VLOOKUP(B:B,[1]Sheet6!$D$1:$E$65536,2,0)</f>
        <v>748.4</v>
      </c>
      <c r="I49" s="106">
        <f>VLOOKUP(B:B,[1]Sheet4!$E$1:$F$65536,2,0)</f>
        <v>119.4</v>
      </c>
      <c r="J49" s="106">
        <f t="shared" si="15"/>
        <v>867.8</v>
      </c>
      <c r="K49" s="106">
        <f t="shared" si="20"/>
        <v>56.8</v>
      </c>
      <c r="L49" s="106" t="s">
        <v>15</v>
      </c>
      <c r="M49" s="106">
        <f>H49*0.09+I49*0.05</f>
        <v>73.326</v>
      </c>
      <c r="N49" s="106"/>
      <c r="O49" s="114">
        <v>1699</v>
      </c>
      <c r="P49" s="114">
        <v>1869</v>
      </c>
      <c r="Q49" s="114">
        <v>2039</v>
      </c>
      <c r="R49" s="106">
        <f>VLOOKUP(B:B,[2]Sheet1!$E$1:$F$65536,2,0)</f>
        <v>2349.12</v>
      </c>
      <c r="S49" s="106">
        <f>R49-Q49</f>
        <v>310.12</v>
      </c>
      <c r="T49" s="107" t="s">
        <v>15</v>
      </c>
      <c r="U49" s="107">
        <f>R49*0.25</f>
        <v>587.28</v>
      </c>
      <c r="V49" s="124"/>
      <c r="W49" s="123">
        <f t="shared" si="16"/>
        <v>660.606</v>
      </c>
      <c r="X49" s="123">
        <f t="shared" si="17"/>
        <v>660.61</v>
      </c>
      <c r="Y49" s="123">
        <f t="shared" si="18"/>
        <v>0</v>
      </c>
      <c r="Z49" s="123">
        <f t="shared" si="19"/>
        <v>0</v>
      </c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</row>
    <row r="50" s="98" customFormat="1" ht="12.95" customHeight="1" spans="1:181">
      <c r="A50" s="114">
        <v>46</v>
      </c>
      <c r="B50" s="114">
        <v>517</v>
      </c>
      <c r="C50" s="114" t="s">
        <v>99</v>
      </c>
      <c r="D50" s="114" t="s">
        <v>86</v>
      </c>
      <c r="E50" s="106">
        <v>874</v>
      </c>
      <c r="F50" s="106">
        <v>962</v>
      </c>
      <c r="G50" s="106">
        <v>1049</v>
      </c>
      <c r="H50" s="106">
        <f>VLOOKUP(B:B,[1]Sheet6!$D$1:$E$65536,2,0)</f>
        <v>2932.02</v>
      </c>
      <c r="I50" s="106">
        <f>VLOOKUP(B:B,[1]Sheet4!$E$1:$F$65536,2,0)</f>
        <v>1393</v>
      </c>
      <c r="J50" s="106">
        <f t="shared" si="15"/>
        <v>4325.02</v>
      </c>
      <c r="K50" s="106">
        <f t="shared" si="20"/>
        <v>3276.02</v>
      </c>
      <c r="L50" s="106" t="s">
        <v>15</v>
      </c>
      <c r="M50" s="106">
        <f>H50*0.09+I50*0.05</f>
        <v>333.5318</v>
      </c>
      <c r="N50" s="106"/>
      <c r="O50" s="114">
        <v>3182</v>
      </c>
      <c r="P50" s="114">
        <v>3500</v>
      </c>
      <c r="Q50" s="114">
        <v>3818</v>
      </c>
      <c r="R50" s="106">
        <f>VLOOKUP(B:B,[2]Sheet1!$E$1:$F$65536,2,0)</f>
        <v>3117.05</v>
      </c>
      <c r="S50" s="106">
        <f>R50-O50</f>
        <v>-64.9499999999998</v>
      </c>
      <c r="T50" s="106" t="s">
        <v>52</v>
      </c>
      <c r="U50" s="106">
        <f t="shared" ref="U50:U52" si="22">R50*0.15</f>
        <v>467.5575</v>
      </c>
      <c r="V50" s="106">
        <f>S50*0.05</f>
        <v>-3.24749999999999</v>
      </c>
      <c r="W50" s="123">
        <f t="shared" si="16"/>
        <v>801.0893</v>
      </c>
      <c r="X50" s="123">
        <f t="shared" si="17"/>
        <v>801.09</v>
      </c>
      <c r="Y50" s="123">
        <f t="shared" si="18"/>
        <v>-3.24749999999999</v>
      </c>
      <c r="Z50" s="123">
        <f t="shared" si="19"/>
        <v>-3.25</v>
      </c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s="98" customFormat="1" ht="12.95" customHeight="1" spans="1:153">
      <c r="A51" s="114">
        <v>47</v>
      </c>
      <c r="B51" s="114">
        <v>742</v>
      </c>
      <c r="C51" s="114" t="s">
        <v>100</v>
      </c>
      <c r="D51" s="114" t="s">
        <v>86</v>
      </c>
      <c r="E51" s="106">
        <v>739</v>
      </c>
      <c r="F51" s="106">
        <v>813</v>
      </c>
      <c r="G51" s="106">
        <v>887</v>
      </c>
      <c r="H51" s="106">
        <f>VLOOKUP(B:B,[1]Sheet6!$D$1:$E$65536,2,0)</f>
        <v>688.77</v>
      </c>
      <c r="I51" s="106">
        <f>VLOOKUP(B:B,[1]Sheet4!$E$1:$F$65536,2,0)</f>
        <v>397.94</v>
      </c>
      <c r="J51" s="106">
        <f t="shared" si="15"/>
        <v>1086.71</v>
      </c>
      <c r="K51" s="106">
        <f t="shared" si="20"/>
        <v>199.71</v>
      </c>
      <c r="L51" s="106" t="s">
        <v>15</v>
      </c>
      <c r="M51" s="106">
        <f>H51*0.09+I51*0.05</f>
        <v>81.8863</v>
      </c>
      <c r="N51" s="106"/>
      <c r="O51" s="114">
        <v>2657</v>
      </c>
      <c r="P51" s="114">
        <v>2922</v>
      </c>
      <c r="Q51" s="114">
        <v>3188</v>
      </c>
      <c r="R51" s="106">
        <f>VLOOKUP(B:B,[2]Sheet1!$E$1:$F$65536,2,0)</f>
        <v>828.35</v>
      </c>
      <c r="S51" s="106">
        <f>R51-O51</f>
        <v>-1828.65</v>
      </c>
      <c r="T51" s="106" t="s">
        <v>52</v>
      </c>
      <c r="U51" s="106">
        <f t="shared" si="22"/>
        <v>124.2525</v>
      </c>
      <c r="V51" s="106">
        <f>S51*0.05</f>
        <v>-91.4325</v>
      </c>
      <c r="W51" s="123">
        <f t="shared" si="16"/>
        <v>206.1388</v>
      </c>
      <c r="X51" s="123">
        <f t="shared" si="17"/>
        <v>206.14</v>
      </c>
      <c r="Y51" s="123">
        <f t="shared" si="18"/>
        <v>-91.4325</v>
      </c>
      <c r="Z51" s="123">
        <f t="shared" si="19"/>
        <v>-91.43</v>
      </c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</row>
    <row r="52" s="98" customFormat="1" ht="12.95" customHeight="1" spans="1:181">
      <c r="A52" s="114">
        <v>48</v>
      </c>
      <c r="B52" s="114">
        <v>744</v>
      </c>
      <c r="C52" s="114" t="s">
        <v>101</v>
      </c>
      <c r="D52" s="114" t="s">
        <v>86</v>
      </c>
      <c r="E52" s="106">
        <v>568</v>
      </c>
      <c r="F52" s="106">
        <v>625</v>
      </c>
      <c r="G52" s="106">
        <v>682</v>
      </c>
      <c r="H52" s="106">
        <f>VLOOKUP(B:B,[1]Sheet6!$D$1:$E$65536,2,0)</f>
        <v>342.2</v>
      </c>
      <c r="I52" s="106">
        <f>VLOOKUP(B:B,[1]Sheet4!$E$1:$F$65536,2,0)</f>
        <v>119.4</v>
      </c>
      <c r="J52" s="106">
        <f t="shared" si="15"/>
        <v>461.6</v>
      </c>
      <c r="K52" s="106">
        <f t="shared" si="20"/>
        <v>-220.4</v>
      </c>
      <c r="L52" s="106" t="s">
        <v>52</v>
      </c>
      <c r="M52" s="106">
        <f>H52*0.03+I52*0.03</f>
        <v>13.848</v>
      </c>
      <c r="N52" s="106">
        <f>K52*0.04</f>
        <v>-8.816</v>
      </c>
      <c r="O52" s="114">
        <v>1993</v>
      </c>
      <c r="P52" s="114">
        <v>2192</v>
      </c>
      <c r="Q52" s="114">
        <v>2392</v>
      </c>
      <c r="R52" s="106">
        <f>VLOOKUP(B:B,[2]Sheet1!$E$1:$F$65536,2,0)</f>
        <v>606.51</v>
      </c>
      <c r="S52" s="106">
        <f>R52-O52</f>
        <v>-1386.49</v>
      </c>
      <c r="T52" s="106" t="s">
        <v>52</v>
      </c>
      <c r="U52" s="106">
        <f t="shared" si="22"/>
        <v>90.9765</v>
      </c>
      <c r="V52" s="106">
        <f>S52*0.05</f>
        <v>-69.3245</v>
      </c>
      <c r="W52" s="123">
        <f t="shared" si="16"/>
        <v>104.8245</v>
      </c>
      <c r="X52" s="123">
        <f t="shared" si="17"/>
        <v>104.82</v>
      </c>
      <c r="Y52" s="123">
        <f t="shared" si="18"/>
        <v>-78.1405</v>
      </c>
      <c r="Z52" s="123">
        <f t="shared" si="19"/>
        <v>-78.14</v>
      </c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s="98" customFormat="1" ht="12.95" customHeight="1" spans="1:181">
      <c r="A53" s="114">
        <v>49</v>
      </c>
      <c r="B53" s="114">
        <v>102479</v>
      </c>
      <c r="C53" s="114" t="s">
        <v>102</v>
      </c>
      <c r="D53" s="114" t="s">
        <v>86</v>
      </c>
      <c r="E53" s="106">
        <v>0</v>
      </c>
      <c r="F53" s="106">
        <v>0</v>
      </c>
      <c r="G53" s="106">
        <v>0</v>
      </c>
      <c r="H53" s="106">
        <f>VLOOKUP(B:B,[1]Sheet6!$D$1:$E$65536,2,0)</f>
        <v>582.75</v>
      </c>
      <c r="I53" s="106">
        <f>VLOOKUP(B:B,[1]Sheet4!$E$1:$F$65536,2,0)</f>
        <v>75.62</v>
      </c>
      <c r="J53" s="106">
        <f t="shared" si="15"/>
        <v>658.37</v>
      </c>
      <c r="K53" s="106">
        <f t="shared" si="20"/>
        <v>658.37</v>
      </c>
      <c r="L53" s="106" t="s">
        <v>15</v>
      </c>
      <c r="M53" s="106">
        <f>H53*0.09+I53*0.05</f>
        <v>56.2285</v>
      </c>
      <c r="N53" s="106"/>
      <c r="O53" s="114">
        <v>0</v>
      </c>
      <c r="P53" s="114">
        <v>0</v>
      </c>
      <c r="Q53" s="114">
        <v>0</v>
      </c>
      <c r="R53" s="106">
        <f>VLOOKUP(B:B,[2]Sheet1!$E$1:$F$65536,2,0)</f>
        <v>984.34</v>
      </c>
      <c r="S53" s="106">
        <f>R53-Q53</f>
        <v>984.34</v>
      </c>
      <c r="T53" s="107" t="s">
        <v>15</v>
      </c>
      <c r="U53" s="107">
        <f>R53*0.25</f>
        <v>246.085</v>
      </c>
      <c r="V53" s="114"/>
      <c r="W53" s="123">
        <f t="shared" si="16"/>
        <v>302.3135</v>
      </c>
      <c r="X53" s="123">
        <f t="shared" si="17"/>
        <v>302.31</v>
      </c>
      <c r="Y53" s="123">
        <f t="shared" si="18"/>
        <v>0</v>
      </c>
      <c r="Z53" s="123">
        <f t="shared" si="19"/>
        <v>0</v>
      </c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s="98" customFormat="1" ht="12.95" customHeight="1" spans="1:181">
      <c r="A54" s="114">
        <v>50</v>
      </c>
      <c r="B54" s="114">
        <v>102478</v>
      </c>
      <c r="C54" s="114" t="s">
        <v>103</v>
      </c>
      <c r="D54" s="114" t="s">
        <v>86</v>
      </c>
      <c r="E54" s="106">
        <v>0</v>
      </c>
      <c r="F54" s="106">
        <v>0</v>
      </c>
      <c r="G54" s="106">
        <v>0</v>
      </c>
      <c r="H54" s="106">
        <f>VLOOKUP(B:B,[1]Sheet6!$D$1:$E$65536,2,0)</f>
        <v>110.45</v>
      </c>
      <c r="I54" s="106">
        <v>0</v>
      </c>
      <c r="J54" s="106">
        <f t="shared" si="15"/>
        <v>110.45</v>
      </c>
      <c r="K54" s="106">
        <f t="shared" si="20"/>
        <v>110.45</v>
      </c>
      <c r="L54" s="106" t="s">
        <v>15</v>
      </c>
      <c r="M54" s="106">
        <f>H54*0.09+I54*0.05</f>
        <v>9.9405</v>
      </c>
      <c r="N54" s="106"/>
      <c r="O54" s="114">
        <v>0</v>
      </c>
      <c r="P54" s="114">
        <v>0</v>
      </c>
      <c r="Q54" s="114">
        <v>0</v>
      </c>
      <c r="R54" s="106">
        <f>VLOOKUP(B:B,[2]Sheet1!$E$1:$F$65536,2,0)</f>
        <v>109.5</v>
      </c>
      <c r="S54" s="106">
        <f>R54-Q54</f>
        <v>109.5</v>
      </c>
      <c r="T54" s="107" t="s">
        <v>15</v>
      </c>
      <c r="U54" s="107">
        <f>R54*0.25</f>
        <v>27.375</v>
      </c>
      <c r="V54" s="114"/>
      <c r="W54" s="123">
        <f t="shared" si="16"/>
        <v>37.3155</v>
      </c>
      <c r="X54" s="123">
        <f t="shared" si="17"/>
        <v>37.32</v>
      </c>
      <c r="Y54" s="123">
        <f t="shared" si="18"/>
        <v>0</v>
      </c>
      <c r="Z54" s="123">
        <f t="shared" si="19"/>
        <v>0</v>
      </c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s="97" customFormat="1" customHeight="1" spans="1:122">
      <c r="A55" s="114">
        <v>51</v>
      </c>
      <c r="B55" s="114">
        <v>102935</v>
      </c>
      <c r="C55" s="114" t="s">
        <v>104</v>
      </c>
      <c r="D55" s="114" t="s">
        <v>86</v>
      </c>
      <c r="E55" s="106">
        <v>0</v>
      </c>
      <c r="F55" s="106">
        <v>0</v>
      </c>
      <c r="G55" s="106">
        <v>0</v>
      </c>
      <c r="H55" s="106">
        <f>VLOOKUP(B:B,[1]Sheet6!$D$1:$E$65536,2,0)</f>
        <v>324.9</v>
      </c>
      <c r="I55" s="106">
        <f>VLOOKUP(B:B,[1]Sheet4!$E$1:$F$65536,2,0)</f>
        <v>79.6</v>
      </c>
      <c r="J55" s="106">
        <f t="shared" si="15"/>
        <v>404.5</v>
      </c>
      <c r="K55" s="106">
        <f t="shared" si="20"/>
        <v>404.5</v>
      </c>
      <c r="L55" s="106" t="s">
        <v>15</v>
      </c>
      <c r="M55" s="106">
        <f>H55*0.09+I55*0.05</f>
        <v>33.221</v>
      </c>
      <c r="N55" s="106"/>
      <c r="O55" s="114">
        <v>0</v>
      </c>
      <c r="P55" s="114">
        <v>0</v>
      </c>
      <c r="Q55" s="114">
        <v>0</v>
      </c>
      <c r="R55" s="106">
        <f>VLOOKUP(B:B,[2]Sheet1!$E$1:$F$65536,2,0)</f>
        <v>640.93</v>
      </c>
      <c r="S55" s="106">
        <f>R55-Q55</f>
        <v>640.93</v>
      </c>
      <c r="T55" s="107" t="s">
        <v>15</v>
      </c>
      <c r="U55" s="107">
        <f>R55*0.25</f>
        <v>160.2325</v>
      </c>
      <c r="V55" s="114"/>
      <c r="W55" s="123">
        <f t="shared" si="16"/>
        <v>193.4535</v>
      </c>
      <c r="X55" s="123">
        <f t="shared" si="17"/>
        <v>193.45</v>
      </c>
      <c r="Y55" s="123">
        <f t="shared" si="18"/>
        <v>0</v>
      </c>
      <c r="Z55" s="123">
        <f t="shared" si="19"/>
        <v>0</v>
      </c>
      <c r="DN55" s="2"/>
      <c r="DO55" s="2"/>
      <c r="DP55" s="2"/>
      <c r="DQ55" s="2"/>
      <c r="DR55" s="2"/>
    </row>
    <row r="56" s="96" customFormat="1" ht="13.05" customHeight="1" spans="1:26">
      <c r="A56" s="112"/>
      <c r="B56" s="112"/>
      <c r="C56" s="112"/>
      <c r="D56" s="112" t="s">
        <v>86</v>
      </c>
      <c r="E56" s="113">
        <f>SUM(E37:E55)</f>
        <v>10674</v>
      </c>
      <c r="F56" s="113">
        <f t="shared" ref="F56:V56" si="23">SUM(F37:F55)</f>
        <v>11740</v>
      </c>
      <c r="G56" s="113">
        <f t="shared" si="23"/>
        <v>12809</v>
      </c>
      <c r="H56" s="113">
        <f t="shared" si="23"/>
        <v>11718.86</v>
      </c>
      <c r="I56" s="113">
        <f t="shared" si="23"/>
        <v>5769.57</v>
      </c>
      <c r="J56" s="113">
        <f t="shared" si="23"/>
        <v>17488.43</v>
      </c>
      <c r="K56" s="113">
        <f t="shared" si="23"/>
        <v>4866.43</v>
      </c>
      <c r="L56" s="113">
        <f t="shared" si="23"/>
        <v>0</v>
      </c>
      <c r="M56" s="113">
        <f t="shared" si="23"/>
        <v>1219.3017</v>
      </c>
      <c r="N56" s="113">
        <f t="shared" si="23"/>
        <v>-75.9364</v>
      </c>
      <c r="O56" s="113">
        <f t="shared" si="23"/>
        <v>32616</v>
      </c>
      <c r="P56" s="113">
        <f t="shared" si="23"/>
        <v>35877</v>
      </c>
      <c r="Q56" s="113">
        <f t="shared" si="23"/>
        <v>39139</v>
      </c>
      <c r="R56" s="113">
        <f t="shared" si="23"/>
        <v>39922.95</v>
      </c>
      <c r="S56" s="113">
        <f t="shared" si="23"/>
        <v>4302.95</v>
      </c>
      <c r="T56" s="113">
        <f t="shared" si="23"/>
        <v>0</v>
      </c>
      <c r="U56" s="113">
        <f t="shared" si="23"/>
        <v>8968.0055</v>
      </c>
      <c r="V56" s="113">
        <f t="shared" si="23"/>
        <v>-373.434</v>
      </c>
      <c r="W56" s="113">
        <f>SUM(W37:W55)</f>
        <v>10187.3072</v>
      </c>
      <c r="X56" s="113">
        <f>SUM(X37:X55)</f>
        <v>10187.31</v>
      </c>
      <c r="Y56" s="113">
        <f>SUM(Y37:Y55)</f>
        <v>-449.3704</v>
      </c>
      <c r="Z56" s="113">
        <f>SUM(Z37:Z55)</f>
        <v>-449.37</v>
      </c>
    </row>
    <row r="57" s="97" customFormat="1" ht="12.95" customHeight="1" spans="1:26">
      <c r="A57" s="114">
        <v>52</v>
      </c>
      <c r="B57" s="114">
        <v>545</v>
      </c>
      <c r="C57" s="114" t="s">
        <v>105</v>
      </c>
      <c r="D57" s="114" t="s">
        <v>106</v>
      </c>
      <c r="E57" s="106">
        <v>299</v>
      </c>
      <c r="F57" s="106">
        <v>328</v>
      </c>
      <c r="G57" s="106">
        <v>358</v>
      </c>
      <c r="H57" s="106">
        <f>VLOOKUP(B:B,[1]Sheet6!$D$1:$E$65536,2,0)</f>
        <v>456.55</v>
      </c>
      <c r="I57" s="106">
        <v>0</v>
      </c>
      <c r="J57" s="106">
        <f t="shared" si="15"/>
        <v>456.55</v>
      </c>
      <c r="K57" s="106">
        <f t="shared" si="20"/>
        <v>98.55</v>
      </c>
      <c r="L57" s="106" t="s">
        <v>15</v>
      </c>
      <c r="M57" s="106">
        <f>H57*0.09+I57*0.05</f>
        <v>41.0895</v>
      </c>
      <c r="N57" s="106"/>
      <c r="O57" s="114">
        <v>770</v>
      </c>
      <c r="P57" s="114">
        <v>847</v>
      </c>
      <c r="Q57" s="114">
        <v>924</v>
      </c>
      <c r="R57" s="106">
        <f>VLOOKUP(B:B,[2]Sheet1!$E$1:$F$65536,2,0)</f>
        <v>831.18</v>
      </c>
      <c r="S57" s="106">
        <f>R57-O57</f>
        <v>61.1799999999999</v>
      </c>
      <c r="T57" s="107" t="s">
        <v>10</v>
      </c>
      <c r="U57" s="107">
        <f t="shared" ref="U56:U59" si="24">R57*0.15</f>
        <v>124.677</v>
      </c>
      <c r="V57" s="114"/>
      <c r="W57" s="123">
        <f t="shared" si="16"/>
        <v>165.7665</v>
      </c>
      <c r="X57" s="123">
        <f t="shared" si="17"/>
        <v>165.77</v>
      </c>
      <c r="Y57" s="123">
        <f t="shared" si="18"/>
        <v>0</v>
      </c>
      <c r="Z57" s="123">
        <f t="shared" si="19"/>
        <v>0</v>
      </c>
    </row>
    <row r="58" s="97" customFormat="1" ht="13.05" customHeight="1" spans="1:181">
      <c r="A58" s="114">
        <v>53</v>
      </c>
      <c r="B58" s="114">
        <v>598</v>
      </c>
      <c r="C58" s="114" t="s">
        <v>107</v>
      </c>
      <c r="D58" s="114" t="s">
        <v>106</v>
      </c>
      <c r="E58" s="106">
        <v>620</v>
      </c>
      <c r="F58" s="106">
        <v>682</v>
      </c>
      <c r="G58" s="106">
        <v>744</v>
      </c>
      <c r="H58" s="106">
        <f>VLOOKUP(B:B,[1]Sheet6!$D$1:$E$65536,2,0)</f>
        <v>462.5</v>
      </c>
      <c r="I58" s="106">
        <f>VLOOKUP(B:B,[1]Sheet4!$E$1:$F$65536,2,0)</f>
        <v>79.6</v>
      </c>
      <c r="J58" s="106">
        <f t="shared" si="15"/>
        <v>542.1</v>
      </c>
      <c r="K58" s="106">
        <f t="shared" si="20"/>
        <v>-201.9</v>
      </c>
      <c r="L58" s="106" t="s">
        <v>52</v>
      </c>
      <c r="M58" s="106">
        <f>H58*0.03+I58*0.03</f>
        <v>16.263</v>
      </c>
      <c r="N58" s="106">
        <f>K58*0.04</f>
        <v>-8.076</v>
      </c>
      <c r="O58" s="114">
        <v>1492</v>
      </c>
      <c r="P58" s="114">
        <v>1641</v>
      </c>
      <c r="Q58" s="114">
        <v>1790</v>
      </c>
      <c r="R58" s="106">
        <f>VLOOKUP(B:B,[2]Sheet1!$E$1:$F$65536,2,0)</f>
        <v>3151.67</v>
      </c>
      <c r="S58" s="106">
        <f>R58-Q58</f>
        <v>1361.67</v>
      </c>
      <c r="T58" s="107" t="s">
        <v>15</v>
      </c>
      <c r="U58" s="107">
        <f>R58*0.25</f>
        <v>787.9175</v>
      </c>
      <c r="V58" s="114"/>
      <c r="W58" s="123">
        <f t="shared" si="16"/>
        <v>804.1805</v>
      </c>
      <c r="X58" s="123">
        <f t="shared" si="17"/>
        <v>804.18</v>
      </c>
      <c r="Y58" s="123">
        <f t="shared" si="18"/>
        <v>-8.076</v>
      </c>
      <c r="Z58" s="123">
        <f t="shared" si="19"/>
        <v>-8.08</v>
      </c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s="97" customFormat="1" ht="13.05" customHeight="1" spans="1:181">
      <c r="A59" s="114">
        <v>54</v>
      </c>
      <c r="B59" s="114">
        <v>707</v>
      </c>
      <c r="C59" s="114" t="s">
        <v>108</v>
      </c>
      <c r="D59" s="114" t="s">
        <v>106</v>
      </c>
      <c r="E59" s="106">
        <v>935</v>
      </c>
      <c r="F59" s="106">
        <v>1028</v>
      </c>
      <c r="G59" s="106">
        <v>1122</v>
      </c>
      <c r="H59" s="106">
        <f>VLOOKUP(B:B,[1]Sheet6!$D$1:$E$65536,2,0)</f>
        <v>298.94</v>
      </c>
      <c r="I59" s="106">
        <f>VLOOKUP(B:B,[1]Sheet4!$E$1:$F$65536,2,0)</f>
        <v>435</v>
      </c>
      <c r="J59" s="106">
        <f t="shared" si="15"/>
        <v>733.94</v>
      </c>
      <c r="K59" s="106">
        <f t="shared" si="20"/>
        <v>-388.06</v>
      </c>
      <c r="L59" s="106" t="s">
        <v>52</v>
      </c>
      <c r="M59" s="106">
        <f>H59*0.03+I59*0.03</f>
        <v>22.0182</v>
      </c>
      <c r="N59" s="106">
        <f>K59*0.04</f>
        <v>-15.5224</v>
      </c>
      <c r="O59" s="114">
        <v>2566</v>
      </c>
      <c r="P59" s="114">
        <v>2823</v>
      </c>
      <c r="Q59" s="114">
        <v>3079</v>
      </c>
      <c r="R59" s="106">
        <f>VLOOKUP(B:B,[2]Sheet1!$E$1:$F$65536,2,0)</f>
        <v>864.88</v>
      </c>
      <c r="S59" s="106">
        <f>R59-O59</f>
        <v>-1701.12</v>
      </c>
      <c r="T59" s="106" t="s">
        <v>52</v>
      </c>
      <c r="U59" s="106">
        <f t="shared" si="24"/>
        <v>129.732</v>
      </c>
      <c r="V59" s="106">
        <f>S59*0.05</f>
        <v>-85.056</v>
      </c>
      <c r="W59" s="123">
        <f t="shared" si="16"/>
        <v>151.7502</v>
      </c>
      <c r="X59" s="123">
        <f t="shared" si="17"/>
        <v>151.75</v>
      </c>
      <c r="Y59" s="123">
        <f t="shared" si="18"/>
        <v>-100.5784</v>
      </c>
      <c r="Z59" s="123">
        <f t="shared" si="19"/>
        <v>-100.58</v>
      </c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s="97" customFormat="1" ht="13.05" customHeight="1" spans="1:181">
      <c r="A60" s="114">
        <v>55</v>
      </c>
      <c r="B60" s="114">
        <v>712</v>
      </c>
      <c r="C60" s="114" t="s">
        <v>109</v>
      </c>
      <c r="D60" s="114" t="s">
        <v>106</v>
      </c>
      <c r="E60" s="106">
        <v>1031</v>
      </c>
      <c r="F60" s="106">
        <v>1134</v>
      </c>
      <c r="G60" s="106">
        <v>1237</v>
      </c>
      <c r="H60" s="106">
        <f>VLOOKUP(B:B,[1]Sheet6!$D$1:$E$65536,2,0)</f>
        <v>682.95</v>
      </c>
      <c r="I60" s="106">
        <f>VLOOKUP(B:B,[1]Sheet4!$E$1:$F$65536,2,0)</f>
        <v>468.21</v>
      </c>
      <c r="J60" s="106">
        <f t="shared" si="15"/>
        <v>1151.16</v>
      </c>
      <c r="K60" s="106">
        <f>J60-F60</f>
        <v>17.1600000000001</v>
      </c>
      <c r="L60" s="106" t="s">
        <v>39</v>
      </c>
      <c r="M60" s="106">
        <f>H60*0.07+I60*0.04</f>
        <v>66.5349</v>
      </c>
      <c r="N60" s="106"/>
      <c r="O60" s="114">
        <v>3008</v>
      </c>
      <c r="P60" s="114">
        <v>3309</v>
      </c>
      <c r="Q60" s="114">
        <v>3610</v>
      </c>
      <c r="R60" s="106">
        <f>VLOOKUP(B:B,[2]Sheet1!$E$1:$F$65536,2,0)</f>
        <v>8604.82</v>
      </c>
      <c r="S60" s="106">
        <f>R60-Q60</f>
        <v>4994.82</v>
      </c>
      <c r="T60" s="107" t="s">
        <v>15</v>
      </c>
      <c r="U60" s="107">
        <f>R60*0.25</f>
        <v>2151.205</v>
      </c>
      <c r="V60" s="114"/>
      <c r="W60" s="123">
        <f t="shared" si="16"/>
        <v>2217.7399</v>
      </c>
      <c r="X60" s="123">
        <f t="shared" si="17"/>
        <v>2217.74</v>
      </c>
      <c r="Y60" s="123">
        <f t="shared" si="18"/>
        <v>0</v>
      </c>
      <c r="Z60" s="123">
        <f t="shared" si="19"/>
        <v>0</v>
      </c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s="97" customFormat="1" ht="13.05" customHeight="1" spans="1:153">
      <c r="A61" s="114">
        <v>56</v>
      </c>
      <c r="B61" s="114">
        <v>724</v>
      </c>
      <c r="C61" s="114" t="s">
        <v>110</v>
      </c>
      <c r="D61" s="114" t="s">
        <v>106</v>
      </c>
      <c r="E61" s="106">
        <v>869</v>
      </c>
      <c r="F61" s="106">
        <v>956</v>
      </c>
      <c r="G61" s="106">
        <v>1043</v>
      </c>
      <c r="H61" s="106">
        <f>VLOOKUP(B:B,[1]Sheet6!$D$1:$E$65536,2,0)</f>
        <v>356.25</v>
      </c>
      <c r="I61" s="106">
        <f>VLOOKUP(B:B,[1]Sheet4!$E$1:$F$65536,2,0)</f>
        <v>393.21</v>
      </c>
      <c r="J61" s="106">
        <f t="shared" si="15"/>
        <v>749.46</v>
      </c>
      <c r="K61" s="106">
        <f t="shared" si="20"/>
        <v>-293.54</v>
      </c>
      <c r="L61" s="106" t="s">
        <v>52</v>
      </c>
      <c r="M61" s="106">
        <f>H61*0.03+I61*0.03</f>
        <v>22.4838</v>
      </c>
      <c r="N61" s="106">
        <f>K61*0.04</f>
        <v>-11.7416</v>
      </c>
      <c r="O61" s="114">
        <v>2306</v>
      </c>
      <c r="P61" s="114">
        <v>2537</v>
      </c>
      <c r="Q61" s="114">
        <v>2767</v>
      </c>
      <c r="R61" s="106">
        <f>VLOOKUP(B:B,[2]Sheet1!$E$1:$F$65536,2,0)</f>
        <v>420.52</v>
      </c>
      <c r="S61" s="106">
        <f>R61-O61</f>
        <v>-1885.48</v>
      </c>
      <c r="T61" s="106" t="s">
        <v>52</v>
      </c>
      <c r="U61" s="106">
        <f t="shared" ref="U61:U64" si="25">R61*0.15</f>
        <v>63.078</v>
      </c>
      <c r="V61" s="106">
        <f>S61*0.05</f>
        <v>-94.274</v>
      </c>
      <c r="W61" s="123">
        <f t="shared" si="16"/>
        <v>85.5618</v>
      </c>
      <c r="X61" s="123">
        <f t="shared" si="17"/>
        <v>85.56</v>
      </c>
      <c r="Y61" s="123">
        <f t="shared" si="18"/>
        <v>-106.0156</v>
      </c>
      <c r="Z61" s="123">
        <f t="shared" si="19"/>
        <v>-106.02</v>
      </c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</row>
    <row r="62" s="97" customFormat="1" ht="13.2" customHeight="1" spans="1:153">
      <c r="A62" s="114">
        <v>57</v>
      </c>
      <c r="B62" s="115">
        <v>740</v>
      </c>
      <c r="C62" s="115" t="s">
        <v>111</v>
      </c>
      <c r="D62" s="115" t="s">
        <v>106</v>
      </c>
      <c r="E62" s="106">
        <v>341</v>
      </c>
      <c r="F62" s="106">
        <v>375</v>
      </c>
      <c r="G62" s="106">
        <v>409</v>
      </c>
      <c r="H62" s="106">
        <f>VLOOKUP(B:B,[1]Sheet6!$D$1:$E$65536,2,0)</f>
        <v>160.23</v>
      </c>
      <c r="I62" s="106">
        <f>VLOOKUP(B:B,[1]Sheet4!$E$1:$F$65536,2,0)</f>
        <v>36</v>
      </c>
      <c r="J62" s="106">
        <f t="shared" si="15"/>
        <v>196.23</v>
      </c>
      <c r="K62" s="106">
        <f t="shared" si="20"/>
        <v>-212.77</v>
      </c>
      <c r="L62" s="106" t="s">
        <v>52</v>
      </c>
      <c r="M62" s="106">
        <f>H62*0.03+I62*0.03</f>
        <v>5.8869</v>
      </c>
      <c r="N62" s="106">
        <f>K62*0.04</f>
        <v>-8.5108</v>
      </c>
      <c r="O62" s="115">
        <v>956</v>
      </c>
      <c r="P62" s="115">
        <v>1052</v>
      </c>
      <c r="Q62" s="115">
        <v>1147</v>
      </c>
      <c r="R62" s="106">
        <f>VLOOKUP(B:B,[2]Sheet1!$E$1:$F$65536,2,0)</f>
        <v>480.92</v>
      </c>
      <c r="S62" s="106">
        <f>R62-O62</f>
        <v>-475.08</v>
      </c>
      <c r="T62" s="106" t="s">
        <v>52</v>
      </c>
      <c r="U62" s="106">
        <f t="shared" si="25"/>
        <v>72.138</v>
      </c>
      <c r="V62" s="106">
        <f>S62*0.05</f>
        <v>-23.754</v>
      </c>
      <c r="W62" s="123">
        <f t="shared" si="16"/>
        <v>78.0249</v>
      </c>
      <c r="X62" s="123">
        <f t="shared" si="17"/>
        <v>78.02</v>
      </c>
      <c r="Y62" s="123">
        <f t="shared" si="18"/>
        <v>-32.2648</v>
      </c>
      <c r="Z62" s="123">
        <f t="shared" si="19"/>
        <v>-32.26</v>
      </c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</row>
    <row r="63" s="97" customFormat="1" ht="13.05" customHeight="1" spans="1:26">
      <c r="A63" s="114">
        <v>58</v>
      </c>
      <c r="B63" s="114">
        <v>743</v>
      </c>
      <c r="C63" s="114" t="s">
        <v>112</v>
      </c>
      <c r="D63" s="114" t="s">
        <v>106</v>
      </c>
      <c r="E63" s="106">
        <v>386</v>
      </c>
      <c r="F63" s="106">
        <v>424</v>
      </c>
      <c r="G63" s="106">
        <v>463</v>
      </c>
      <c r="H63" s="106">
        <f>VLOOKUP(B:B,[1]Sheet6!$D$1:$E$65536,2,0)</f>
        <v>231.5</v>
      </c>
      <c r="I63" s="106">
        <f>VLOOKUP(B:B,[1]Sheet4!$E$1:$F$65536,2,0)</f>
        <v>79.6</v>
      </c>
      <c r="J63" s="106">
        <f t="shared" si="15"/>
        <v>311.1</v>
      </c>
      <c r="K63" s="106">
        <f t="shared" si="20"/>
        <v>-151.9</v>
      </c>
      <c r="L63" s="106" t="s">
        <v>52</v>
      </c>
      <c r="M63" s="106">
        <f>H63*0.03+I63*0.03</f>
        <v>9.333</v>
      </c>
      <c r="N63" s="106">
        <f>K63*0.04</f>
        <v>-6.076</v>
      </c>
      <c r="O63" s="114">
        <v>1030</v>
      </c>
      <c r="P63" s="114">
        <v>1133</v>
      </c>
      <c r="Q63" s="114">
        <v>1236</v>
      </c>
      <c r="R63" s="106">
        <f>VLOOKUP(B:B,[2]Sheet1!$E$1:$F$65536,2,0)</f>
        <v>236.5</v>
      </c>
      <c r="S63" s="106">
        <f>R63-O63</f>
        <v>-793.5</v>
      </c>
      <c r="T63" s="106" t="s">
        <v>52</v>
      </c>
      <c r="U63" s="106">
        <f t="shared" si="25"/>
        <v>35.475</v>
      </c>
      <c r="V63" s="106">
        <f>S63*0.05</f>
        <v>-39.675</v>
      </c>
      <c r="W63" s="123">
        <f t="shared" si="16"/>
        <v>44.808</v>
      </c>
      <c r="X63" s="123">
        <f t="shared" si="17"/>
        <v>44.81</v>
      </c>
      <c r="Y63" s="123">
        <f t="shared" si="18"/>
        <v>-45.751</v>
      </c>
      <c r="Z63" s="123">
        <f t="shared" si="19"/>
        <v>-45.75</v>
      </c>
    </row>
    <row r="64" s="97" customFormat="1" ht="12.95" customHeight="1" spans="1:181">
      <c r="A64" s="114">
        <v>59</v>
      </c>
      <c r="B64" s="114">
        <v>377</v>
      </c>
      <c r="C64" s="114" t="s">
        <v>113</v>
      </c>
      <c r="D64" s="114" t="s">
        <v>106</v>
      </c>
      <c r="E64" s="106">
        <v>686</v>
      </c>
      <c r="F64" s="106">
        <v>755</v>
      </c>
      <c r="G64" s="106">
        <v>823</v>
      </c>
      <c r="H64" s="106">
        <f>VLOOKUP(B:B,[1]Sheet6!$D$1:$E$65536,2,0)</f>
        <v>274.1</v>
      </c>
      <c r="I64" s="106">
        <f>VLOOKUP(B:B,[1]Sheet4!$E$1:$F$65536,2,0)</f>
        <v>199</v>
      </c>
      <c r="J64" s="106">
        <f t="shared" si="15"/>
        <v>473.1</v>
      </c>
      <c r="K64" s="106">
        <f t="shared" si="20"/>
        <v>-349.9</v>
      </c>
      <c r="L64" s="106" t="s">
        <v>52</v>
      </c>
      <c r="M64" s="106">
        <f>H64*0.03+I64*0.03</f>
        <v>14.193</v>
      </c>
      <c r="N64" s="106">
        <f>K64*0.04</f>
        <v>-13.996</v>
      </c>
      <c r="O64" s="114">
        <v>1896</v>
      </c>
      <c r="P64" s="114">
        <v>2085</v>
      </c>
      <c r="Q64" s="114">
        <v>2275</v>
      </c>
      <c r="R64" s="106">
        <f>VLOOKUP(B:B,[2]Sheet1!$E$1:$F$65536,2,0)</f>
        <v>1436</v>
      </c>
      <c r="S64" s="106">
        <f>R64-O64</f>
        <v>-460</v>
      </c>
      <c r="T64" s="106" t="s">
        <v>52</v>
      </c>
      <c r="U64" s="106">
        <f t="shared" si="25"/>
        <v>215.4</v>
      </c>
      <c r="V64" s="106">
        <f>S64*0.05</f>
        <v>-23</v>
      </c>
      <c r="W64" s="123">
        <f t="shared" si="16"/>
        <v>229.593</v>
      </c>
      <c r="X64" s="123">
        <f t="shared" si="17"/>
        <v>229.59</v>
      </c>
      <c r="Y64" s="123">
        <f t="shared" si="18"/>
        <v>-36.996</v>
      </c>
      <c r="Z64" s="123">
        <f t="shared" si="19"/>
        <v>-37</v>
      </c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s="97" customFormat="1" ht="13.5" spans="1:181">
      <c r="A65" s="114">
        <v>60</v>
      </c>
      <c r="B65" s="136">
        <v>387</v>
      </c>
      <c r="C65" s="136" t="s">
        <v>114</v>
      </c>
      <c r="D65" s="136" t="s">
        <v>106</v>
      </c>
      <c r="E65" s="106">
        <v>1081</v>
      </c>
      <c r="F65" s="106">
        <v>1189</v>
      </c>
      <c r="G65" s="106">
        <v>1297</v>
      </c>
      <c r="H65" s="106">
        <f>VLOOKUP(B:B,[1]Sheet6!$D$1:$E$65536,2,0)</f>
        <v>336.76</v>
      </c>
      <c r="I65" s="106">
        <f>VLOOKUP(B:B,[1]Sheet4!$E$1:$F$65536,2,0)</f>
        <v>39.8</v>
      </c>
      <c r="J65" s="106">
        <f t="shared" si="15"/>
        <v>376.56</v>
      </c>
      <c r="K65" s="106">
        <f t="shared" si="20"/>
        <v>-920.44</v>
      </c>
      <c r="L65" s="106" t="s">
        <v>52</v>
      </c>
      <c r="M65" s="106">
        <f>H65*0.03+I65*0.03</f>
        <v>11.2968</v>
      </c>
      <c r="N65" s="106">
        <f>K65*0.04</f>
        <v>-36.8176</v>
      </c>
      <c r="O65" s="136">
        <v>2988</v>
      </c>
      <c r="P65" s="136">
        <v>3287</v>
      </c>
      <c r="Q65" s="136">
        <v>3586</v>
      </c>
      <c r="R65" s="106">
        <f>VLOOKUP(B:B,[2]Sheet1!$E$1:$F$65536,2,0)</f>
        <v>3946.87</v>
      </c>
      <c r="S65" s="106">
        <f>R65-Q65</f>
        <v>360.87</v>
      </c>
      <c r="T65" s="107" t="s">
        <v>15</v>
      </c>
      <c r="U65" s="107">
        <f>R65*0.25</f>
        <v>986.7175</v>
      </c>
      <c r="V65" s="136"/>
      <c r="W65" s="123">
        <f t="shared" si="16"/>
        <v>998.0143</v>
      </c>
      <c r="X65" s="123">
        <f t="shared" si="17"/>
        <v>998.01</v>
      </c>
      <c r="Y65" s="123">
        <f t="shared" si="18"/>
        <v>-36.8176</v>
      </c>
      <c r="Z65" s="123">
        <f t="shared" si="19"/>
        <v>-36.82</v>
      </c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</row>
    <row r="66" s="97" customFormat="1" ht="13.05" customHeight="1" spans="1:181">
      <c r="A66" s="114">
        <v>61</v>
      </c>
      <c r="B66" s="114">
        <v>399</v>
      </c>
      <c r="C66" s="114" t="s">
        <v>115</v>
      </c>
      <c r="D66" s="114" t="s">
        <v>106</v>
      </c>
      <c r="E66" s="106">
        <v>593</v>
      </c>
      <c r="F66" s="106">
        <v>652</v>
      </c>
      <c r="G66" s="106">
        <v>711</v>
      </c>
      <c r="H66" s="106">
        <f>VLOOKUP(B:B,[1]Sheet6!$D$1:$E$65536,2,0)</f>
        <v>1087.7</v>
      </c>
      <c r="I66" s="106">
        <f>VLOOKUP(B:B,[1]Sheet4!$E$1:$F$65536,2,0)</f>
        <v>358.2</v>
      </c>
      <c r="J66" s="106">
        <f t="shared" si="15"/>
        <v>1445.9</v>
      </c>
      <c r="K66" s="106">
        <f t="shared" si="20"/>
        <v>734.9</v>
      </c>
      <c r="L66" s="106" t="s">
        <v>15</v>
      </c>
      <c r="M66" s="106">
        <f>H66*0.09+I66*0.05</f>
        <v>115.803</v>
      </c>
      <c r="N66" s="106"/>
      <c r="O66" s="114">
        <v>1876</v>
      </c>
      <c r="P66" s="114">
        <v>2064</v>
      </c>
      <c r="Q66" s="114">
        <v>2252</v>
      </c>
      <c r="R66" s="106">
        <f>VLOOKUP(B:B,[2]Sheet1!$E$1:$F$65536,2,0)</f>
        <v>498.51</v>
      </c>
      <c r="S66" s="106">
        <f>R66-O66</f>
        <v>-1377.49</v>
      </c>
      <c r="T66" s="106" t="s">
        <v>52</v>
      </c>
      <c r="U66" s="106">
        <f t="shared" ref="U66:U69" si="26">R66*0.15</f>
        <v>74.7765</v>
      </c>
      <c r="V66" s="106">
        <f>S66*0.05</f>
        <v>-68.8745</v>
      </c>
      <c r="W66" s="123">
        <f t="shared" si="16"/>
        <v>190.5795</v>
      </c>
      <c r="X66" s="123">
        <f t="shared" si="17"/>
        <v>190.58</v>
      </c>
      <c r="Y66" s="123">
        <f t="shared" si="18"/>
        <v>-68.8745</v>
      </c>
      <c r="Z66" s="123">
        <f t="shared" si="19"/>
        <v>-68.87</v>
      </c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s="97" customFormat="1" ht="13.05" customHeight="1" spans="1:26">
      <c r="A67" s="114">
        <v>62</v>
      </c>
      <c r="B67" s="114">
        <v>571</v>
      </c>
      <c r="C67" s="114" t="s">
        <v>116</v>
      </c>
      <c r="D67" s="114" t="s">
        <v>106</v>
      </c>
      <c r="E67" s="106">
        <v>1606</v>
      </c>
      <c r="F67" s="106">
        <v>1766</v>
      </c>
      <c r="G67" s="106">
        <v>1927</v>
      </c>
      <c r="H67" s="106">
        <f>VLOOKUP(B:B,[1]Sheet6!$D$1:$E$65536,2,0)</f>
        <v>1668.5</v>
      </c>
      <c r="I67" s="106">
        <f>VLOOKUP(B:B,[1]Sheet4!$E$1:$F$65536,2,0)</f>
        <v>485.34</v>
      </c>
      <c r="J67" s="106">
        <f t="shared" si="15"/>
        <v>2153.84</v>
      </c>
      <c r="K67" s="106">
        <f t="shared" si="20"/>
        <v>226.84</v>
      </c>
      <c r="L67" s="106" t="s">
        <v>15</v>
      </c>
      <c r="M67" s="106">
        <f>H67*0.09+I67*0.05</f>
        <v>174.432</v>
      </c>
      <c r="N67" s="106"/>
      <c r="O67" s="114">
        <v>3997</v>
      </c>
      <c r="P67" s="114">
        <v>4396</v>
      </c>
      <c r="Q67" s="114">
        <v>4796</v>
      </c>
      <c r="R67" s="106">
        <f>VLOOKUP(B:B,[2]Sheet1!$E$1:$F$65536,2,0)</f>
        <v>1418.01</v>
      </c>
      <c r="S67" s="106">
        <f>R67-O67</f>
        <v>-2578.99</v>
      </c>
      <c r="T67" s="106" t="s">
        <v>52</v>
      </c>
      <c r="U67" s="106">
        <f t="shared" si="26"/>
        <v>212.7015</v>
      </c>
      <c r="V67" s="106">
        <f>S67*0.05</f>
        <v>-128.9495</v>
      </c>
      <c r="W67" s="123">
        <f t="shared" si="16"/>
        <v>387.1335</v>
      </c>
      <c r="X67" s="123">
        <f t="shared" si="17"/>
        <v>387.13</v>
      </c>
      <c r="Y67" s="123">
        <f t="shared" si="18"/>
        <v>-128.9495</v>
      </c>
      <c r="Z67" s="123">
        <f t="shared" si="19"/>
        <v>-128.95</v>
      </c>
    </row>
    <row r="68" s="97" customFormat="1" ht="13.05" customHeight="1" spans="1:26">
      <c r="A68" s="114">
        <v>63</v>
      </c>
      <c r="B68" s="114">
        <v>573</v>
      </c>
      <c r="C68" s="114" t="s">
        <v>117</v>
      </c>
      <c r="D68" s="114" t="s">
        <v>106</v>
      </c>
      <c r="E68" s="106">
        <v>463</v>
      </c>
      <c r="F68" s="106">
        <v>509</v>
      </c>
      <c r="G68" s="106">
        <v>556</v>
      </c>
      <c r="H68" s="106">
        <f>VLOOKUP(B:B,[1]Sheet6!$D$1:$E$65536,2,0)</f>
        <v>124.5</v>
      </c>
      <c r="I68" s="106">
        <f>VLOOKUP(B:B,[1]Sheet4!$E$1:$F$65536,2,0)</f>
        <v>159.2</v>
      </c>
      <c r="J68" s="106">
        <f t="shared" ref="J68:J104" si="27">H68+I68</f>
        <v>283.7</v>
      </c>
      <c r="K68" s="106">
        <f t="shared" ref="K68:K103" si="28">J68-G68</f>
        <v>-272.3</v>
      </c>
      <c r="L68" s="106" t="s">
        <v>52</v>
      </c>
      <c r="M68" s="106">
        <f>H68*0.03+I68*0.03</f>
        <v>8.511</v>
      </c>
      <c r="N68" s="106">
        <f>K68*0.04</f>
        <v>-10.892</v>
      </c>
      <c r="O68" s="114">
        <v>1246</v>
      </c>
      <c r="P68" s="114">
        <v>1371</v>
      </c>
      <c r="Q68" s="114">
        <v>1496</v>
      </c>
      <c r="R68" s="106">
        <f>VLOOKUP(B:B,[2]Sheet1!$E$1:$F$65536,2,0)</f>
        <v>518.07</v>
      </c>
      <c r="S68" s="106">
        <f>R68-O68</f>
        <v>-727.93</v>
      </c>
      <c r="T68" s="106" t="s">
        <v>52</v>
      </c>
      <c r="U68" s="106">
        <f t="shared" si="26"/>
        <v>77.7105</v>
      </c>
      <c r="V68" s="106">
        <f>S68*0.05</f>
        <v>-36.3965</v>
      </c>
      <c r="W68" s="123">
        <f t="shared" ref="W68:W99" si="29">M68+U68</f>
        <v>86.2215</v>
      </c>
      <c r="X68" s="123">
        <f t="shared" ref="X68:X99" si="30">ROUND(W68,2)</f>
        <v>86.22</v>
      </c>
      <c r="Y68" s="123">
        <f t="shared" ref="Y68:Y99" si="31">N68+V68</f>
        <v>-47.2885</v>
      </c>
      <c r="Z68" s="123">
        <f t="shared" ref="Z68:Z99" si="32">ROUND(Y68,2)</f>
        <v>-47.29</v>
      </c>
    </row>
    <row r="69" s="97" customFormat="1" ht="13.8" customHeight="1" spans="1:153">
      <c r="A69" s="114">
        <v>64</v>
      </c>
      <c r="B69" s="114">
        <v>584</v>
      </c>
      <c r="C69" s="114" t="s">
        <v>118</v>
      </c>
      <c r="D69" s="114" t="s">
        <v>106</v>
      </c>
      <c r="E69" s="106">
        <v>329</v>
      </c>
      <c r="F69" s="106">
        <v>362</v>
      </c>
      <c r="G69" s="106">
        <v>395</v>
      </c>
      <c r="H69" s="106">
        <f>VLOOKUP(B:B,[1]Sheet6!$D$1:$E$65536,2,0)</f>
        <v>143.18</v>
      </c>
      <c r="I69" s="106">
        <f>VLOOKUP(B:B,[1]Sheet4!$E$1:$F$65536,2,0)</f>
        <v>199</v>
      </c>
      <c r="J69" s="106">
        <f t="shared" si="27"/>
        <v>342.18</v>
      </c>
      <c r="K69" s="106">
        <f>J69-E69</f>
        <v>13.18</v>
      </c>
      <c r="L69" s="106" t="s">
        <v>10</v>
      </c>
      <c r="M69" s="106">
        <f>H69*0.05+I69*0.03</f>
        <v>13.129</v>
      </c>
      <c r="N69" s="106"/>
      <c r="O69" s="114">
        <v>1032</v>
      </c>
      <c r="P69" s="114">
        <v>1135</v>
      </c>
      <c r="Q69" s="114">
        <v>1238</v>
      </c>
      <c r="R69" s="106">
        <f>VLOOKUP(B:B,[2]Sheet1!$E$1:$F$65536,2,0)</f>
        <v>607.06</v>
      </c>
      <c r="S69" s="106">
        <f>R69-O69</f>
        <v>-424.94</v>
      </c>
      <c r="T69" s="106" t="s">
        <v>52</v>
      </c>
      <c r="U69" s="106">
        <f t="shared" si="26"/>
        <v>91.059</v>
      </c>
      <c r="V69" s="106">
        <f>S69*0.05</f>
        <v>-21.247</v>
      </c>
      <c r="W69" s="123">
        <f t="shared" si="29"/>
        <v>104.188</v>
      </c>
      <c r="X69" s="123">
        <f t="shared" si="30"/>
        <v>104.19</v>
      </c>
      <c r="Y69" s="123">
        <f t="shared" si="31"/>
        <v>-21.247</v>
      </c>
      <c r="Z69" s="123">
        <f t="shared" si="32"/>
        <v>-21.25</v>
      </c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</row>
    <row r="70" s="97" customFormat="1" ht="13.05" customHeight="1" spans="1:152">
      <c r="A70" s="114">
        <v>65</v>
      </c>
      <c r="B70" s="114">
        <v>737</v>
      </c>
      <c r="C70" s="114" t="s">
        <v>119</v>
      </c>
      <c r="D70" s="114" t="s">
        <v>106</v>
      </c>
      <c r="E70" s="106">
        <v>542</v>
      </c>
      <c r="F70" s="106">
        <v>597</v>
      </c>
      <c r="G70" s="106">
        <v>651</v>
      </c>
      <c r="H70" s="106">
        <f>VLOOKUP(B:B,[1]Sheet6!$D$1:$E$65536,2,0)</f>
        <v>710.81</v>
      </c>
      <c r="I70" s="106">
        <f>VLOOKUP(B:B,[1]Sheet4!$E$1:$F$65536,2,0)</f>
        <v>159.2</v>
      </c>
      <c r="J70" s="106">
        <f t="shared" si="27"/>
        <v>870.01</v>
      </c>
      <c r="K70" s="106">
        <f t="shared" si="28"/>
        <v>219.01</v>
      </c>
      <c r="L70" s="106" t="s">
        <v>15</v>
      </c>
      <c r="M70" s="106">
        <f t="shared" ref="M70:M75" si="33">H70*0.09+I70*0.05</f>
        <v>71.9329</v>
      </c>
      <c r="N70" s="106"/>
      <c r="O70" s="114">
        <v>1428</v>
      </c>
      <c r="P70" s="114">
        <v>1571</v>
      </c>
      <c r="Q70" s="114">
        <v>1713</v>
      </c>
      <c r="R70" s="106">
        <f>VLOOKUP(B:B,[2]Sheet1!$E$1:$F$65536,2,0)</f>
        <v>2787.93</v>
      </c>
      <c r="S70" s="106">
        <f>R70-Q70</f>
        <v>1074.93</v>
      </c>
      <c r="T70" s="107" t="s">
        <v>15</v>
      </c>
      <c r="U70" s="107">
        <f>R70*0.25</f>
        <v>696.9825</v>
      </c>
      <c r="V70" s="114"/>
      <c r="W70" s="123">
        <f t="shared" si="29"/>
        <v>768.9154</v>
      </c>
      <c r="X70" s="123">
        <f t="shared" si="30"/>
        <v>768.92</v>
      </c>
      <c r="Y70" s="123">
        <f t="shared" si="31"/>
        <v>0</v>
      </c>
      <c r="Z70" s="123">
        <f t="shared" si="32"/>
        <v>0</v>
      </c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="97" customFormat="1" ht="13.05" customHeight="1" spans="1:152">
      <c r="A71" s="114">
        <v>66</v>
      </c>
      <c r="B71" s="114">
        <v>546</v>
      </c>
      <c r="C71" s="114" t="s">
        <v>120</v>
      </c>
      <c r="D71" s="114" t="s">
        <v>106</v>
      </c>
      <c r="E71" s="106">
        <v>858</v>
      </c>
      <c r="F71" s="106">
        <v>944</v>
      </c>
      <c r="G71" s="106">
        <v>1030</v>
      </c>
      <c r="H71" s="106">
        <f>VLOOKUP(B:B,[1]Sheet6!$D$1:$E$65536,2,0)</f>
        <v>1225.4</v>
      </c>
      <c r="I71" s="106">
        <f>VLOOKUP(B:B,[1]Sheet4!$E$1:$F$65536,2,0)</f>
        <v>199</v>
      </c>
      <c r="J71" s="106">
        <f t="shared" si="27"/>
        <v>1424.4</v>
      </c>
      <c r="K71" s="106">
        <f t="shared" si="28"/>
        <v>394.4</v>
      </c>
      <c r="L71" s="106" t="s">
        <v>15</v>
      </c>
      <c r="M71" s="106">
        <f t="shared" si="33"/>
        <v>120.236</v>
      </c>
      <c r="N71" s="106"/>
      <c r="O71" s="114">
        <v>2102</v>
      </c>
      <c r="P71" s="114">
        <v>2312</v>
      </c>
      <c r="Q71" s="114">
        <v>2522</v>
      </c>
      <c r="R71" s="106">
        <f>VLOOKUP(B:B,[2]Sheet1!$E$1:$F$65536,2,0)</f>
        <v>6347.19</v>
      </c>
      <c r="S71" s="106">
        <f>R71-Q71</f>
        <v>3825.19</v>
      </c>
      <c r="T71" s="107" t="s">
        <v>15</v>
      </c>
      <c r="U71" s="107">
        <f>R71*0.25</f>
        <v>1586.7975</v>
      </c>
      <c r="V71" s="114"/>
      <c r="W71" s="123">
        <f t="shared" si="29"/>
        <v>1707.0335</v>
      </c>
      <c r="X71" s="123">
        <f t="shared" si="30"/>
        <v>1707.03</v>
      </c>
      <c r="Y71" s="123">
        <f t="shared" si="31"/>
        <v>0</v>
      </c>
      <c r="Z71" s="123">
        <f t="shared" si="32"/>
        <v>0</v>
      </c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="97" customFormat="1" ht="14" customHeight="1" spans="1:181">
      <c r="A72" s="114">
        <v>67</v>
      </c>
      <c r="B72" s="114">
        <v>733</v>
      </c>
      <c r="C72" s="114" t="s">
        <v>121</v>
      </c>
      <c r="D72" s="114" t="s">
        <v>106</v>
      </c>
      <c r="E72" s="106">
        <v>310</v>
      </c>
      <c r="F72" s="106">
        <v>341</v>
      </c>
      <c r="G72" s="106">
        <v>372</v>
      </c>
      <c r="H72" s="106">
        <f>VLOOKUP(B:B,[1]Sheet6!$D$1:$E$65536,2,0)</f>
        <v>499.9</v>
      </c>
      <c r="I72" s="106">
        <f>VLOOKUP(B:B,[1]Sheet4!$E$1:$F$65536,2,0)</f>
        <v>228.8</v>
      </c>
      <c r="J72" s="106">
        <f t="shared" si="27"/>
        <v>728.7</v>
      </c>
      <c r="K72" s="106">
        <f t="shared" si="28"/>
        <v>356.7</v>
      </c>
      <c r="L72" s="106" t="s">
        <v>15</v>
      </c>
      <c r="M72" s="106">
        <f t="shared" si="33"/>
        <v>56.431</v>
      </c>
      <c r="N72" s="106"/>
      <c r="O72" s="114">
        <v>989</v>
      </c>
      <c r="P72" s="114">
        <v>1088</v>
      </c>
      <c r="Q72" s="114">
        <v>1187</v>
      </c>
      <c r="R72" s="106">
        <f>VLOOKUP(B:B,[2]Sheet1!$E$1:$F$65536,2,0)</f>
        <v>96.01</v>
      </c>
      <c r="S72" s="106">
        <f>R72-O72</f>
        <v>-892.99</v>
      </c>
      <c r="T72" s="106" t="s">
        <v>52</v>
      </c>
      <c r="U72" s="106">
        <f t="shared" ref="U72:U76" si="34">R72*0.15</f>
        <v>14.4015</v>
      </c>
      <c r="V72" s="106">
        <f>S72*0.05</f>
        <v>-44.6495</v>
      </c>
      <c r="W72" s="123">
        <f t="shared" si="29"/>
        <v>70.8325</v>
      </c>
      <c r="X72" s="123">
        <f t="shared" si="30"/>
        <v>70.83</v>
      </c>
      <c r="Y72" s="123">
        <f t="shared" si="31"/>
        <v>-44.6495</v>
      </c>
      <c r="Z72" s="123">
        <f t="shared" si="32"/>
        <v>-44.65</v>
      </c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s="97" customFormat="1" ht="13.05" customHeight="1" spans="1:153">
      <c r="A73" s="114">
        <v>68</v>
      </c>
      <c r="B73" s="11">
        <v>750</v>
      </c>
      <c r="C73" s="11" t="s">
        <v>122</v>
      </c>
      <c r="D73" s="11" t="s">
        <v>106</v>
      </c>
      <c r="E73" s="106">
        <v>860</v>
      </c>
      <c r="F73" s="106">
        <v>946</v>
      </c>
      <c r="G73" s="106">
        <v>1032</v>
      </c>
      <c r="H73" s="106">
        <f>VLOOKUP(B:B,[1]Sheet6!$D$1:$E$65536,2,0)</f>
        <v>3915.65</v>
      </c>
      <c r="I73" s="106">
        <f>VLOOKUP(B:B,[1]Sheet4!$E$1:$F$65536,2,0)</f>
        <v>318.4</v>
      </c>
      <c r="J73" s="106">
        <f t="shared" si="27"/>
        <v>4234.05</v>
      </c>
      <c r="K73" s="106">
        <f t="shared" si="28"/>
        <v>3202.05</v>
      </c>
      <c r="L73" s="106" t="s">
        <v>15</v>
      </c>
      <c r="M73" s="106">
        <f t="shared" si="33"/>
        <v>368.3285</v>
      </c>
      <c r="N73" s="106"/>
      <c r="O73" s="114">
        <v>2922</v>
      </c>
      <c r="P73" s="114">
        <v>3214</v>
      </c>
      <c r="Q73" s="114">
        <v>3506</v>
      </c>
      <c r="R73" s="106">
        <f>VLOOKUP(B:B,[2]Sheet1!$E$1:$F$65536,2,0)</f>
        <v>6430.84</v>
      </c>
      <c r="S73" s="106">
        <f>R73-Q73</f>
        <v>2924.84</v>
      </c>
      <c r="T73" s="107" t="s">
        <v>15</v>
      </c>
      <c r="U73" s="107">
        <f>R73*0.25</f>
        <v>1607.71</v>
      </c>
      <c r="V73" s="114"/>
      <c r="W73" s="123">
        <f t="shared" si="29"/>
        <v>1976.0385</v>
      </c>
      <c r="X73" s="123">
        <f t="shared" si="30"/>
        <v>1976.04</v>
      </c>
      <c r="Y73" s="123">
        <f t="shared" si="31"/>
        <v>0</v>
      </c>
      <c r="Z73" s="123">
        <f t="shared" si="32"/>
        <v>0</v>
      </c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</row>
    <row r="74" s="97" customFormat="1" customHeight="1" spans="1:122">
      <c r="A74" s="114">
        <v>69</v>
      </c>
      <c r="B74" s="114">
        <v>753</v>
      </c>
      <c r="C74" s="114" t="s">
        <v>123</v>
      </c>
      <c r="D74" s="11" t="s">
        <v>106</v>
      </c>
      <c r="E74" s="106">
        <v>189</v>
      </c>
      <c r="F74" s="106">
        <v>208</v>
      </c>
      <c r="G74" s="106">
        <v>227</v>
      </c>
      <c r="H74" s="106">
        <f>VLOOKUP(B:B,[1]Sheet6!$D$1:$E$65536,2,0)</f>
        <v>361.7</v>
      </c>
      <c r="I74" s="106">
        <f>VLOOKUP(B:B,[1]Sheet4!$E$1:$F$65536,2,0)</f>
        <v>39.8</v>
      </c>
      <c r="J74" s="106">
        <f t="shared" si="27"/>
        <v>401.5</v>
      </c>
      <c r="K74" s="106">
        <f t="shared" si="28"/>
        <v>174.5</v>
      </c>
      <c r="L74" s="106" t="s">
        <v>15</v>
      </c>
      <c r="M74" s="106">
        <f t="shared" si="33"/>
        <v>34.543</v>
      </c>
      <c r="N74" s="106"/>
      <c r="O74" s="114">
        <v>502</v>
      </c>
      <c r="P74" s="114">
        <v>552</v>
      </c>
      <c r="Q74" s="114">
        <v>602</v>
      </c>
      <c r="R74" s="106">
        <v>0</v>
      </c>
      <c r="S74" s="106">
        <f>R74-O74</f>
        <v>-502</v>
      </c>
      <c r="T74" s="106" t="s">
        <v>52</v>
      </c>
      <c r="U74" s="106">
        <f t="shared" si="34"/>
        <v>0</v>
      </c>
      <c r="V74" s="106">
        <f>S74*0.05</f>
        <v>-25.1</v>
      </c>
      <c r="W74" s="123">
        <f t="shared" si="29"/>
        <v>34.543</v>
      </c>
      <c r="X74" s="123">
        <f t="shared" si="30"/>
        <v>34.54</v>
      </c>
      <c r="Y74" s="123">
        <f t="shared" si="31"/>
        <v>-25.1</v>
      </c>
      <c r="Z74" s="123">
        <f t="shared" si="32"/>
        <v>-25.1</v>
      </c>
      <c r="DN74" s="2"/>
      <c r="DO74" s="2"/>
      <c r="DP74" s="2"/>
      <c r="DQ74" s="2"/>
      <c r="DR74" s="2"/>
    </row>
    <row r="75" s="99" customFormat="1" customHeight="1" spans="1:122">
      <c r="A75" s="114">
        <v>70</v>
      </c>
      <c r="B75" s="114">
        <v>103639</v>
      </c>
      <c r="C75" s="114" t="s">
        <v>124</v>
      </c>
      <c r="D75" s="11" t="s">
        <v>106</v>
      </c>
      <c r="E75" s="106">
        <v>0</v>
      </c>
      <c r="F75" s="106">
        <v>0</v>
      </c>
      <c r="G75" s="106">
        <v>0</v>
      </c>
      <c r="H75" s="106">
        <f>VLOOKUP(B:B,[1]Sheet6!$D$1:$E$65536,2,0)</f>
        <v>159.7</v>
      </c>
      <c r="I75" s="106">
        <f>VLOOKUP(B:B,[1]Sheet4!$E$1:$F$65536,2,0)</f>
        <v>113.43</v>
      </c>
      <c r="J75" s="106">
        <f t="shared" si="27"/>
        <v>273.13</v>
      </c>
      <c r="K75" s="106">
        <f t="shared" si="28"/>
        <v>273.13</v>
      </c>
      <c r="L75" s="106" t="s">
        <v>15</v>
      </c>
      <c r="M75" s="106">
        <f t="shared" si="33"/>
        <v>20.0445</v>
      </c>
      <c r="N75" s="106"/>
      <c r="O75" s="114">
        <v>0</v>
      </c>
      <c r="P75" s="114">
        <v>0</v>
      </c>
      <c r="Q75" s="114">
        <v>0</v>
      </c>
      <c r="R75" s="106">
        <f>VLOOKUP(B:B,[2]Sheet1!$E$1:$F$65536,2,0)</f>
        <v>537.5</v>
      </c>
      <c r="S75" s="106">
        <f>R75-Q75</f>
        <v>537.5</v>
      </c>
      <c r="T75" s="107" t="s">
        <v>15</v>
      </c>
      <c r="U75" s="107">
        <f>R75*0.25</f>
        <v>134.375</v>
      </c>
      <c r="V75" s="114"/>
      <c r="W75" s="123">
        <f t="shared" si="29"/>
        <v>154.4195</v>
      </c>
      <c r="X75" s="123">
        <f t="shared" si="30"/>
        <v>154.42</v>
      </c>
      <c r="Y75" s="123">
        <f t="shared" si="31"/>
        <v>0</v>
      </c>
      <c r="Z75" s="123">
        <f t="shared" si="32"/>
        <v>0</v>
      </c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2"/>
      <c r="DO75" s="2"/>
      <c r="DP75" s="2"/>
      <c r="DQ75" s="2"/>
      <c r="DR75" s="2"/>
    </row>
    <row r="76" s="96" customFormat="1" customHeight="1" spans="1:122">
      <c r="A76" s="112"/>
      <c r="B76" s="112"/>
      <c r="C76" s="112"/>
      <c r="D76" s="112" t="s">
        <v>106</v>
      </c>
      <c r="E76" s="113">
        <f>SUM(E57:E75)</f>
        <v>11998</v>
      </c>
      <c r="F76" s="113">
        <f t="shared" ref="F76:V76" si="35">SUM(F57:F75)</f>
        <v>13196</v>
      </c>
      <c r="G76" s="113">
        <f t="shared" si="35"/>
        <v>14397</v>
      </c>
      <c r="H76" s="113">
        <f t="shared" si="35"/>
        <v>13156.82</v>
      </c>
      <c r="I76" s="113">
        <f t="shared" si="35"/>
        <v>3990.79</v>
      </c>
      <c r="J76" s="113">
        <f t="shared" si="35"/>
        <v>17147.61</v>
      </c>
      <c r="K76" s="113">
        <f t="shared" si="35"/>
        <v>2919.61</v>
      </c>
      <c r="L76" s="113">
        <f t="shared" si="35"/>
        <v>0</v>
      </c>
      <c r="M76" s="113">
        <f t="shared" si="35"/>
        <v>1192.49</v>
      </c>
      <c r="N76" s="113">
        <f t="shared" si="35"/>
        <v>-111.6324</v>
      </c>
      <c r="O76" s="113">
        <f t="shared" si="35"/>
        <v>33106</v>
      </c>
      <c r="P76" s="113">
        <f t="shared" si="35"/>
        <v>36417</v>
      </c>
      <c r="Q76" s="113">
        <f t="shared" si="35"/>
        <v>39726</v>
      </c>
      <c r="R76" s="113">
        <f t="shared" si="35"/>
        <v>39214.48</v>
      </c>
      <c r="S76" s="113">
        <f t="shared" si="35"/>
        <v>3321.48</v>
      </c>
      <c r="T76" s="113">
        <f t="shared" si="35"/>
        <v>0</v>
      </c>
      <c r="U76" s="113">
        <f t="shared" si="35"/>
        <v>9062.854</v>
      </c>
      <c r="V76" s="113">
        <f t="shared" si="35"/>
        <v>-590.976</v>
      </c>
      <c r="W76" s="113">
        <f>SUM(W57:W75)</f>
        <v>10255.344</v>
      </c>
      <c r="X76" s="113">
        <f>SUM(X57:X75)</f>
        <v>10255.33</v>
      </c>
      <c r="Y76" s="113">
        <f>SUM(Y57:Y75)</f>
        <v>-702.6084</v>
      </c>
      <c r="Z76" s="113">
        <f>SUM(Z57:Z75)</f>
        <v>-702.62</v>
      </c>
      <c r="DN76" s="100"/>
      <c r="DO76" s="100"/>
      <c r="DP76" s="100"/>
      <c r="DQ76" s="100"/>
      <c r="DR76" s="100"/>
    </row>
    <row r="77" s="99" customFormat="1" customHeight="1" spans="1:167">
      <c r="A77" s="114">
        <v>71</v>
      </c>
      <c r="B77" s="114">
        <v>307</v>
      </c>
      <c r="C77" s="114" t="s">
        <v>125</v>
      </c>
      <c r="D77" s="114" t="s">
        <v>126</v>
      </c>
      <c r="E77" s="106">
        <v>3471</v>
      </c>
      <c r="F77" s="106">
        <v>4009</v>
      </c>
      <c r="G77" s="106">
        <v>4373</v>
      </c>
      <c r="H77" s="106">
        <f>VLOOKUP(B:B,[1]Sheet6!$D$1:$E$65536,2,0)</f>
        <v>4471.07</v>
      </c>
      <c r="I77" s="106">
        <f>VLOOKUP(B:B,[1]Sheet4!$E$1:$F$65536,2,0)</f>
        <v>1814.08</v>
      </c>
      <c r="J77" s="106">
        <f t="shared" si="27"/>
        <v>6285.15</v>
      </c>
      <c r="K77" s="106">
        <f t="shared" si="28"/>
        <v>1912.15</v>
      </c>
      <c r="L77" s="106" t="s">
        <v>15</v>
      </c>
      <c r="M77" s="106">
        <f>H77*0.09+I77*0.05</f>
        <v>493.1003</v>
      </c>
      <c r="N77" s="106"/>
      <c r="O77" s="137">
        <v>16831</v>
      </c>
      <c r="P77" s="138">
        <v>18514</v>
      </c>
      <c r="Q77" s="138">
        <v>20197</v>
      </c>
      <c r="R77" s="106">
        <f>VLOOKUP(B:B,[2]Sheet1!$E$1:$F$65536,2,0)</f>
        <v>26145.66</v>
      </c>
      <c r="S77" s="106">
        <f>R77-Q77</f>
        <v>5948.66</v>
      </c>
      <c r="T77" s="107" t="s">
        <v>15</v>
      </c>
      <c r="U77" s="107">
        <f>R77*0.25</f>
        <v>6536.415</v>
      </c>
      <c r="V77" s="114"/>
      <c r="W77" s="123">
        <f t="shared" si="29"/>
        <v>7029.5153</v>
      </c>
      <c r="X77" s="123">
        <f t="shared" si="30"/>
        <v>7029.52</v>
      </c>
      <c r="Y77" s="123">
        <f t="shared" si="31"/>
        <v>0</v>
      </c>
      <c r="Z77" s="123">
        <f t="shared" si="32"/>
        <v>0</v>
      </c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2"/>
      <c r="FH77" s="2"/>
      <c r="FI77" s="2"/>
      <c r="FJ77" s="2"/>
      <c r="FK77" s="2"/>
    </row>
    <row r="78" s="96" customFormat="1" ht="12.95" customHeight="1" spans="1:180">
      <c r="A78" s="112"/>
      <c r="B78" s="112"/>
      <c r="C78" s="112"/>
      <c r="D78" s="112" t="s">
        <v>126</v>
      </c>
      <c r="E78" s="113">
        <f>SUM(E77:E77)</f>
        <v>3471</v>
      </c>
      <c r="F78" s="113">
        <f t="shared" ref="F78:V78" si="36">SUM(F77:F77)</f>
        <v>4009</v>
      </c>
      <c r="G78" s="113">
        <f t="shared" si="36"/>
        <v>4373</v>
      </c>
      <c r="H78" s="113">
        <f t="shared" si="36"/>
        <v>4471.07</v>
      </c>
      <c r="I78" s="113">
        <f t="shared" si="36"/>
        <v>1814.08</v>
      </c>
      <c r="J78" s="113">
        <f t="shared" si="36"/>
        <v>6285.15</v>
      </c>
      <c r="K78" s="113">
        <f t="shared" si="36"/>
        <v>1912.15</v>
      </c>
      <c r="L78" s="113">
        <f t="shared" si="36"/>
        <v>0</v>
      </c>
      <c r="M78" s="113">
        <f t="shared" si="36"/>
        <v>493.1003</v>
      </c>
      <c r="N78" s="113">
        <f t="shared" si="36"/>
        <v>0</v>
      </c>
      <c r="O78" s="113">
        <f t="shared" si="36"/>
        <v>16831</v>
      </c>
      <c r="P78" s="113">
        <f t="shared" si="36"/>
        <v>18514</v>
      </c>
      <c r="Q78" s="113">
        <f t="shared" si="36"/>
        <v>20197</v>
      </c>
      <c r="R78" s="113">
        <f t="shared" si="36"/>
        <v>26145.66</v>
      </c>
      <c r="S78" s="113">
        <f t="shared" si="36"/>
        <v>5948.66</v>
      </c>
      <c r="T78" s="107" t="s">
        <v>15</v>
      </c>
      <c r="U78" s="113">
        <f t="shared" si="36"/>
        <v>6536.415</v>
      </c>
      <c r="V78" s="113">
        <f t="shared" si="36"/>
        <v>0</v>
      </c>
      <c r="W78" s="113">
        <f>SUM(W77:W77)</f>
        <v>7029.5153</v>
      </c>
      <c r="X78" s="113">
        <f>SUM(X77:X77)</f>
        <v>7029.52</v>
      </c>
      <c r="Y78" s="113">
        <f>SUM(Y77:Y77)</f>
        <v>0</v>
      </c>
      <c r="Z78" s="113">
        <f>SUM(Z77:Z77)</f>
        <v>0</v>
      </c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</row>
    <row r="79" s="97" customFormat="1" ht="12.95" customHeight="1" spans="1:26">
      <c r="A79" s="114">
        <v>72</v>
      </c>
      <c r="B79" s="114">
        <v>343</v>
      </c>
      <c r="C79" s="114" t="s">
        <v>127</v>
      </c>
      <c r="D79" s="114" t="s">
        <v>128</v>
      </c>
      <c r="E79" s="106">
        <v>1247</v>
      </c>
      <c r="F79" s="106">
        <v>1372</v>
      </c>
      <c r="G79" s="106">
        <v>1497</v>
      </c>
      <c r="H79" s="106">
        <f>VLOOKUP(B:B,[1]Sheet6!$D$1:$E$65536,2,0)</f>
        <v>501.04</v>
      </c>
      <c r="I79" s="106">
        <f>VLOOKUP(B:B,[1]Sheet4!$E$1:$F$65536,2,0)</f>
        <v>278.61</v>
      </c>
      <c r="J79" s="106">
        <f t="shared" si="27"/>
        <v>779.65</v>
      </c>
      <c r="K79" s="106">
        <f t="shared" si="28"/>
        <v>-717.35</v>
      </c>
      <c r="L79" s="106" t="s">
        <v>52</v>
      </c>
      <c r="M79" s="106">
        <f>H79*0.03+I79*0.03</f>
        <v>23.3895</v>
      </c>
      <c r="N79" s="106">
        <f>K79*0.04</f>
        <v>-28.694</v>
      </c>
      <c r="O79" s="114">
        <v>4781</v>
      </c>
      <c r="P79" s="114">
        <v>5259</v>
      </c>
      <c r="Q79" s="114">
        <v>5737</v>
      </c>
      <c r="R79" s="106">
        <f>VLOOKUP(B:B,[2]Sheet1!$E$1:$F$65536,2,0)</f>
        <v>5296.34</v>
      </c>
      <c r="S79" s="106">
        <f>R79-P79</f>
        <v>37.3400000000001</v>
      </c>
      <c r="T79" s="107" t="s">
        <v>39</v>
      </c>
      <c r="U79" s="107">
        <f>R79*0.2</f>
        <v>1059.268</v>
      </c>
      <c r="V79" s="114"/>
      <c r="W79" s="123">
        <f t="shared" si="29"/>
        <v>1082.6575</v>
      </c>
      <c r="X79" s="123">
        <f t="shared" si="30"/>
        <v>1082.66</v>
      </c>
      <c r="Y79" s="123">
        <f t="shared" si="31"/>
        <v>-28.694</v>
      </c>
      <c r="Z79" s="123">
        <f t="shared" si="32"/>
        <v>-28.69</v>
      </c>
    </row>
    <row r="80" s="97" customFormat="1" ht="12.95" customHeight="1" spans="1:153">
      <c r="A80" s="114">
        <v>73</v>
      </c>
      <c r="B80" s="114">
        <v>357</v>
      </c>
      <c r="C80" s="114" t="s">
        <v>129</v>
      </c>
      <c r="D80" s="114" t="s">
        <v>128</v>
      </c>
      <c r="E80" s="106">
        <v>559</v>
      </c>
      <c r="F80" s="106">
        <v>615</v>
      </c>
      <c r="G80" s="106">
        <v>671</v>
      </c>
      <c r="H80" s="106">
        <f>VLOOKUP(B:B,[1]Sheet6!$D$1:$E$65536,2,0)</f>
        <v>337.95</v>
      </c>
      <c r="I80" s="106">
        <v>0</v>
      </c>
      <c r="J80" s="106">
        <f t="shared" si="27"/>
        <v>337.95</v>
      </c>
      <c r="K80" s="106">
        <f t="shared" si="28"/>
        <v>-333.05</v>
      </c>
      <c r="L80" s="106" t="s">
        <v>52</v>
      </c>
      <c r="M80" s="106">
        <f>H80*0.03+I80*0.03</f>
        <v>10.1385</v>
      </c>
      <c r="N80" s="106">
        <f>K80*0.04</f>
        <v>-13.322</v>
      </c>
      <c r="O80" s="114">
        <v>1818</v>
      </c>
      <c r="P80" s="114">
        <v>2000</v>
      </c>
      <c r="Q80" s="114">
        <v>2182</v>
      </c>
      <c r="R80" s="106">
        <f>VLOOKUP(B:B,[2]Sheet1!$E$1:$F$65536,2,0)</f>
        <v>4711.55</v>
      </c>
      <c r="S80" s="106">
        <f>R80-Q80</f>
        <v>2529.55</v>
      </c>
      <c r="T80" s="107" t="s">
        <v>15</v>
      </c>
      <c r="U80" s="107">
        <f>R80*0.25</f>
        <v>1177.8875</v>
      </c>
      <c r="V80" s="114"/>
      <c r="W80" s="123">
        <f t="shared" si="29"/>
        <v>1188.026</v>
      </c>
      <c r="X80" s="123">
        <f t="shared" si="30"/>
        <v>1188.03</v>
      </c>
      <c r="Y80" s="123">
        <f t="shared" si="31"/>
        <v>-13.322</v>
      </c>
      <c r="Z80" s="123">
        <f t="shared" si="32"/>
        <v>-13.32</v>
      </c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</row>
    <row r="81" s="97" customFormat="1" ht="12.95" customHeight="1" spans="1:26">
      <c r="A81" s="114">
        <v>74</v>
      </c>
      <c r="B81" s="114">
        <v>359</v>
      </c>
      <c r="C81" s="114" t="s">
        <v>130</v>
      </c>
      <c r="D81" s="114" t="s">
        <v>128</v>
      </c>
      <c r="E81" s="106">
        <v>756</v>
      </c>
      <c r="F81" s="106">
        <v>832</v>
      </c>
      <c r="G81" s="106">
        <v>907</v>
      </c>
      <c r="H81" s="106">
        <f>VLOOKUP(B:B,[1]Sheet6!$D$1:$E$65536,2,0)</f>
        <v>694.4</v>
      </c>
      <c r="I81" s="106">
        <f>VLOOKUP(B:B,[1]Sheet4!$E$1:$F$65536,2,0)</f>
        <v>556.4</v>
      </c>
      <c r="J81" s="106">
        <f t="shared" si="27"/>
        <v>1250.8</v>
      </c>
      <c r="K81" s="106">
        <f t="shared" si="28"/>
        <v>343.8</v>
      </c>
      <c r="L81" s="106" t="s">
        <v>15</v>
      </c>
      <c r="M81" s="106">
        <f t="shared" ref="M81:M86" si="37">H81*0.09+I81*0.05</f>
        <v>90.316</v>
      </c>
      <c r="N81" s="106"/>
      <c r="O81" s="114">
        <v>2187</v>
      </c>
      <c r="P81" s="114">
        <v>2406</v>
      </c>
      <c r="Q81" s="114">
        <v>2625</v>
      </c>
      <c r="R81" s="106">
        <f>VLOOKUP(B:B,[2]Sheet1!$E$1:$F$65536,2,0)</f>
        <v>1492.43</v>
      </c>
      <c r="S81" s="106">
        <f>R81-O81</f>
        <v>-694.57</v>
      </c>
      <c r="T81" s="106" t="s">
        <v>52</v>
      </c>
      <c r="U81" s="106">
        <f t="shared" ref="U78:U85" si="38">R81*0.15</f>
        <v>223.8645</v>
      </c>
      <c r="V81" s="106">
        <f>S81*0.05</f>
        <v>-34.7285</v>
      </c>
      <c r="W81" s="123">
        <f t="shared" si="29"/>
        <v>314.1805</v>
      </c>
      <c r="X81" s="123">
        <f t="shared" si="30"/>
        <v>314.18</v>
      </c>
      <c r="Y81" s="123">
        <f t="shared" si="31"/>
        <v>-34.7285</v>
      </c>
      <c r="Z81" s="123">
        <f t="shared" si="32"/>
        <v>-34.73</v>
      </c>
    </row>
    <row r="82" s="97" customFormat="1" ht="14.25" spans="1:153">
      <c r="A82" s="114">
        <v>75</v>
      </c>
      <c r="B82" s="114">
        <v>365</v>
      </c>
      <c r="C82" s="114" t="s">
        <v>131</v>
      </c>
      <c r="D82" s="114" t="s">
        <v>128</v>
      </c>
      <c r="E82" s="106">
        <v>773</v>
      </c>
      <c r="F82" s="106">
        <v>850</v>
      </c>
      <c r="G82" s="106">
        <v>928</v>
      </c>
      <c r="H82" s="106">
        <f>VLOOKUP(B:B,[1]Sheet6!$D$1:$E$65536,2,0)</f>
        <v>850.85</v>
      </c>
      <c r="I82" s="106">
        <f>VLOOKUP(B:B,[1]Sheet4!$E$1:$F$65536,2,0)</f>
        <v>119.4</v>
      </c>
      <c r="J82" s="106">
        <f t="shared" si="27"/>
        <v>970.25</v>
      </c>
      <c r="K82" s="106">
        <f t="shared" si="28"/>
        <v>42.25</v>
      </c>
      <c r="L82" s="106" t="s">
        <v>15</v>
      </c>
      <c r="M82" s="106">
        <f t="shared" si="37"/>
        <v>82.5465</v>
      </c>
      <c r="N82" s="106"/>
      <c r="O82" s="114">
        <v>2524</v>
      </c>
      <c r="P82" s="114">
        <v>2777</v>
      </c>
      <c r="Q82" s="114">
        <v>3029</v>
      </c>
      <c r="R82" s="106">
        <f>VLOOKUP(B:B,[2]Sheet1!$E$1:$F$65536,2,0)</f>
        <v>4604.89</v>
      </c>
      <c r="S82" s="106">
        <f>R82-Q82</f>
        <v>1575.89</v>
      </c>
      <c r="T82" s="107" t="s">
        <v>15</v>
      </c>
      <c r="U82" s="107">
        <f>R82*0.25</f>
        <v>1151.2225</v>
      </c>
      <c r="V82" s="114"/>
      <c r="W82" s="123">
        <f t="shared" si="29"/>
        <v>1233.769</v>
      </c>
      <c r="X82" s="123">
        <f t="shared" si="30"/>
        <v>1233.77</v>
      </c>
      <c r="Y82" s="123">
        <f t="shared" si="31"/>
        <v>0</v>
      </c>
      <c r="Z82" s="123">
        <f t="shared" si="32"/>
        <v>0</v>
      </c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</row>
    <row r="83" s="97" customFormat="1" ht="12.95" customHeight="1" spans="1:153">
      <c r="A83" s="114">
        <v>76</v>
      </c>
      <c r="B83" s="114">
        <v>379</v>
      </c>
      <c r="C83" s="114" t="s">
        <v>132</v>
      </c>
      <c r="D83" s="114" t="s">
        <v>128</v>
      </c>
      <c r="E83" s="106">
        <v>564</v>
      </c>
      <c r="F83" s="106">
        <v>621</v>
      </c>
      <c r="G83" s="106">
        <v>677</v>
      </c>
      <c r="H83" s="106">
        <f>VLOOKUP(B:B,[1]Sheet6!$D$1:$E$65536,2,0)</f>
        <v>551.75</v>
      </c>
      <c r="I83" s="106">
        <f>VLOOKUP(B:B,[1]Sheet4!$E$1:$F$65536,2,0)</f>
        <v>278.6</v>
      </c>
      <c r="J83" s="106">
        <f t="shared" si="27"/>
        <v>830.35</v>
      </c>
      <c r="K83" s="106">
        <f t="shared" si="28"/>
        <v>153.35</v>
      </c>
      <c r="L83" s="106" t="s">
        <v>15</v>
      </c>
      <c r="M83" s="106">
        <f t="shared" si="37"/>
        <v>63.5875</v>
      </c>
      <c r="N83" s="106"/>
      <c r="O83" s="114">
        <v>1680</v>
      </c>
      <c r="P83" s="114">
        <v>1848</v>
      </c>
      <c r="Q83" s="114">
        <v>2016</v>
      </c>
      <c r="R83" s="106">
        <f>VLOOKUP(B:B,[2]Sheet1!$E$1:$F$65536,2,0)</f>
        <v>527.03</v>
      </c>
      <c r="S83" s="106">
        <f>R83-O83</f>
        <v>-1152.97</v>
      </c>
      <c r="T83" s="106" t="s">
        <v>52</v>
      </c>
      <c r="U83" s="106">
        <f t="shared" si="38"/>
        <v>79.0545</v>
      </c>
      <c r="V83" s="106">
        <f>S83*0.05</f>
        <v>-57.6485</v>
      </c>
      <c r="W83" s="123">
        <f t="shared" si="29"/>
        <v>142.642</v>
      </c>
      <c r="X83" s="123">
        <f t="shared" si="30"/>
        <v>142.64</v>
      </c>
      <c r="Y83" s="123">
        <f t="shared" si="31"/>
        <v>-57.6485</v>
      </c>
      <c r="Z83" s="123">
        <f t="shared" si="32"/>
        <v>-57.65</v>
      </c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</row>
    <row r="84" s="97" customFormat="1" ht="12.95" customHeight="1" spans="1:26">
      <c r="A84" s="114">
        <v>77</v>
      </c>
      <c r="B84" s="114">
        <v>513</v>
      </c>
      <c r="C84" s="114" t="s">
        <v>133</v>
      </c>
      <c r="D84" s="114" t="s">
        <v>128</v>
      </c>
      <c r="E84" s="106">
        <v>712</v>
      </c>
      <c r="F84" s="106">
        <v>783</v>
      </c>
      <c r="G84" s="106">
        <v>854</v>
      </c>
      <c r="H84" s="106">
        <f>VLOOKUP(B:B,[1]Sheet6!$D$1:$E$65536,2,0)</f>
        <v>738.3</v>
      </c>
      <c r="I84" s="106">
        <f>VLOOKUP(B:B,[1]Sheet4!$E$1:$F$65536,2,0)</f>
        <v>119.4</v>
      </c>
      <c r="J84" s="106">
        <f t="shared" si="27"/>
        <v>857.7</v>
      </c>
      <c r="K84" s="106">
        <f t="shared" si="28"/>
        <v>3.69999999999993</v>
      </c>
      <c r="L84" s="106" t="s">
        <v>15</v>
      </c>
      <c r="M84" s="106">
        <f t="shared" si="37"/>
        <v>72.417</v>
      </c>
      <c r="N84" s="106"/>
      <c r="O84" s="114">
        <v>2071</v>
      </c>
      <c r="P84" s="114">
        <v>2278</v>
      </c>
      <c r="Q84" s="114">
        <v>2485</v>
      </c>
      <c r="R84" s="106">
        <f>VLOOKUP(B:B,[2]Sheet1!$E$1:$F$65536,2,0)</f>
        <v>848.51</v>
      </c>
      <c r="S84" s="106">
        <f>R84-O84</f>
        <v>-1222.49</v>
      </c>
      <c r="T84" s="106" t="s">
        <v>52</v>
      </c>
      <c r="U84" s="106">
        <f t="shared" si="38"/>
        <v>127.2765</v>
      </c>
      <c r="V84" s="106">
        <f>S84*0.05</f>
        <v>-61.1245</v>
      </c>
      <c r="W84" s="123">
        <f t="shared" si="29"/>
        <v>199.6935</v>
      </c>
      <c r="X84" s="123">
        <f t="shared" si="30"/>
        <v>199.69</v>
      </c>
      <c r="Y84" s="123">
        <f t="shared" si="31"/>
        <v>-61.1245</v>
      </c>
      <c r="Z84" s="123">
        <f t="shared" si="32"/>
        <v>-61.12</v>
      </c>
    </row>
    <row r="85" s="97" customFormat="1" ht="12.95" customHeight="1" spans="1:181">
      <c r="A85" s="114">
        <v>78</v>
      </c>
      <c r="B85" s="114">
        <v>570</v>
      </c>
      <c r="C85" s="114" t="s">
        <v>134</v>
      </c>
      <c r="D85" s="114" t="s">
        <v>128</v>
      </c>
      <c r="E85" s="106">
        <v>417</v>
      </c>
      <c r="F85" s="106">
        <v>458</v>
      </c>
      <c r="G85" s="106">
        <v>500</v>
      </c>
      <c r="H85" s="106">
        <f>VLOOKUP(B:B,[1]Sheet6!$D$1:$E$65536,2,0)</f>
        <v>292.8</v>
      </c>
      <c r="I85" s="106">
        <f>VLOOKUP(B:B,[1]Sheet4!$E$1:$F$65536,2,0)</f>
        <v>477.6</v>
      </c>
      <c r="J85" s="106">
        <f t="shared" si="27"/>
        <v>770.4</v>
      </c>
      <c r="K85" s="106">
        <f t="shared" si="28"/>
        <v>270.4</v>
      </c>
      <c r="L85" s="106" t="s">
        <v>15</v>
      </c>
      <c r="M85" s="106">
        <f t="shared" si="37"/>
        <v>50.232</v>
      </c>
      <c r="N85" s="106"/>
      <c r="O85" s="114">
        <v>1195</v>
      </c>
      <c r="P85" s="114">
        <v>1315</v>
      </c>
      <c r="Q85" s="114">
        <v>1434</v>
      </c>
      <c r="R85" s="106">
        <f>VLOOKUP(B:B,[2]Sheet1!$E$1:$F$65536,2,0)</f>
        <v>610.01</v>
      </c>
      <c r="S85" s="106">
        <f>R85-O85</f>
        <v>-584.99</v>
      </c>
      <c r="T85" s="106" t="s">
        <v>52</v>
      </c>
      <c r="U85" s="106">
        <f t="shared" si="38"/>
        <v>91.5015</v>
      </c>
      <c r="V85" s="106">
        <f>S85*0.05</f>
        <v>-29.2495</v>
      </c>
      <c r="W85" s="123">
        <f t="shared" si="29"/>
        <v>141.7335</v>
      </c>
      <c r="X85" s="123">
        <f t="shared" si="30"/>
        <v>141.73</v>
      </c>
      <c r="Y85" s="123">
        <f t="shared" si="31"/>
        <v>-29.2495</v>
      </c>
      <c r="Z85" s="123">
        <f t="shared" si="32"/>
        <v>-29.25</v>
      </c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</row>
    <row r="86" s="97" customFormat="1" ht="12.95" customHeight="1" spans="1:153">
      <c r="A86" s="114">
        <v>79</v>
      </c>
      <c r="B86" s="114">
        <v>745</v>
      </c>
      <c r="C86" s="114" t="s">
        <v>135</v>
      </c>
      <c r="D86" s="114" t="s">
        <v>128</v>
      </c>
      <c r="E86" s="106">
        <v>471</v>
      </c>
      <c r="F86" s="106">
        <v>518</v>
      </c>
      <c r="G86" s="106">
        <v>565</v>
      </c>
      <c r="H86" s="106">
        <f>VLOOKUP(B:B,[1]Sheet6!$D$1:$E$65536,2,0)</f>
        <v>268.1</v>
      </c>
      <c r="I86" s="106">
        <f>VLOOKUP(B:B,[1]Sheet4!$E$1:$F$65536,2,0)</f>
        <v>597</v>
      </c>
      <c r="J86" s="106">
        <f t="shared" si="27"/>
        <v>865.1</v>
      </c>
      <c r="K86" s="106">
        <f t="shared" si="28"/>
        <v>300.1</v>
      </c>
      <c r="L86" s="106" t="s">
        <v>15</v>
      </c>
      <c r="M86" s="106">
        <f t="shared" si="37"/>
        <v>53.979</v>
      </c>
      <c r="N86" s="106"/>
      <c r="O86" s="114">
        <v>1342</v>
      </c>
      <c r="P86" s="114">
        <v>1476</v>
      </c>
      <c r="Q86" s="114">
        <v>1610</v>
      </c>
      <c r="R86" s="106">
        <f>VLOOKUP(B:B,[2]Sheet1!$E$1:$F$65536,2,0)</f>
        <v>1655.26</v>
      </c>
      <c r="S86" s="106">
        <f>R86-Q86</f>
        <v>45.26</v>
      </c>
      <c r="T86" s="107" t="s">
        <v>15</v>
      </c>
      <c r="U86" s="107">
        <f>R86*0.25</f>
        <v>413.815</v>
      </c>
      <c r="V86" s="114"/>
      <c r="W86" s="123">
        <f t="shared" si="29"/>
        <v>467.794</v>
      </c>
      <c r="X86" s="123">
        <f t="shared" si="30"/>
        <v>467.79</v>
      </c>
      <c r="Y86" s="123">
        <f t="shared" si="31"/>
        <v>0</v>
      </c>
      <c r="Z86" s="123">
        <f t="shared" si="32"/>
        <v>0</v>
      </c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</row>
    <row r="87" s="97" customFormat="1" ht="12.95" customHeight="1" spans="1:26">
      <c r="A87" s="114">
        <v>80</v>
      </c>
      <c r="B87" s="114">
        <v>582</v>
      </c>
      <c r="C87" s="114" t="s">
        <v>136</v>
      </c>
      <c r="D87" s="114" t="s">
        <v>128</v>
      </c>
      <c r="E87" s="106">
        <v>1283</v>
      </c>
      <c r="F87" s="106">
        <v>1412</v>
      </c>
      <c r="G87" s="106">
        <v>1540</v>
      </c>
      <c r="H87" s="106">
        <f>VLOOKUP(B:B,[1]Sheet6!$D$1:$E$65536,2,0)</f>
        <v>419.4</v>
      </c>
      <c r="I87" s="106">
        <f>VLOOKUP(B:B,[1]Sheet4!$E$1:$F$65536,2,0)</f>
        <v>517.4</v>
      </c>
      <c r="J87" s="106">
        <f t="shared" si="27"/>
        <v>936.8</v>
      </c>
      <c r="K87" s="106">
        <f t="shared" si="28"/>
        <v>-603.2</v>
      </c>
      <c r="L87" s="106" t="s">
        <v>52</v>
      </c>
      <c r="M87" s="106">
        <f>H87*0.03+I87*0.03</f>
        <v>28.104</v>
      </c>
      <c r="N87" s="106">
        <f>K87*0.04</f>
        <v>-24.128</v>
      </c>
      <c r="O87" s="114">
        <v>5753</v>
      </c>
      <c r="P87" s="114">
        <v>6328</v>
      </c>
      <c r="Q87" s="114">
        <v>6903</v>
      </c>
      <c r="R87" s="106">
        <f>VLOOKUP(B:B,[2]Sheet1!$E$1:$F$65536,2,0)</f>
        <v>5450.64</v>
      </c>
      <c r="S87" s="106">
        <f>R87-O87</f>
        <v>-302.36</v>
      </c>
      <c r="T87" s="106" t="s">
        <v>52</v>
      </c>
      <c r="U87" s="106">
        <f t="shared" ref="U87:U90" si="39">R87*0.15</f>
        <v>817.596</v>
      </c>
      <c r="V87" s="106">
        <f>S87*0.05</f>
        <v>-15.118</v>
      </c>
      <c r="W87" s="123">
        <f t="shared" si="29"/>
        <v>845.7</v>
      </c>
      <c r="X87" s="123">
        <f t="shared" si="30"/>
        <v>845.7</v>
      </c>
      <c r="Y87" s="123">
        <f t="shared" si="31"/>
        <v>-39.246</v>
      </c>
      <c r="Z87" s="123">
        <f t="shared" si="32"/>
        <v>-39.25</v>
      </c>
    </row>
    <row r="88" s="97" customFormat="1" ht="12.95" customHeight="1" spans="1:26">
      <c r="A88" s="114">
        <v>81</v>
      </c>
      <c r="B88" s="114">
        <v>347</v>
      </c>
      <c r="C88" s="114" t="s">
        <v>137</v>
      </c>
      <c r="D88" s="114" t="s">
        <v>128</v>
      </c>
      <c r="E88" s="106">
        <v>454</v>
      </c>
      <c r="F88" s="106">
        <v>499</v>
      </c>
      <c r="G88" s="106">
        <v>544</v>
      </c>
      <c r="H88" s="106">
        <f>VLOOKUP(B:B,[1]Sheet6!$D$1:$E$65536,2,0)</f>
        <v>613.15</v>
      </c>
      <c r="I88" s="106">
        <f>VLOOKUP(B:B,[1]Sheet4!$E$1:$F$65536,2,0)</f>
        <v>454.67</v>
      </c>
      <c r="J88" s="106">
        <f t="shared" si="27"/>
        <v>1067.82</v>
      </c>
      <c r="K88" s="106">
        <f t="shared" si="28"/>
        <v>523.82</v>
      </c>
      <c r="L88" s="106" t="s">
        <v>15</v>
      </c>
      <c r="M88" s="106">
        <f>H88*0.09+I88*0.05</f>
        <v>77.917</v>
      </c>
      <c r="N88" s="106"/>
      <c r="O88" s="114">
        <v>1416</v>
      </c>
      <c r="P88" s="114">
        <v>1557</v>
      </c>
      <c r="Q88" s="114">
        <v>1699</v>
      </c>
      <c r="R88" s="106">
        <f>VLOOKUP(B:B,[2]Sheet1!$E$1:$F$65536,2,0)</f>
        <v>1736.26</v>
      </c>
      <c r="S88" s="106">
        <f>R88-Q88</f>
        <v>37.26</v>
      </c>
      <c r="T88" s="107" t="s">
        <v>15</v>
      </c>
      <c r="U88" s="107">
        <f>R88*0.25</f>
        <v>434.065</v>
      </c>
      <c r="V88" s="114"/>
      <c r="W88" s="123">
        <f t="shared" si="29"/>
        <v>511.982</v>
      </c>
      <c r="X88" s="123">
        <f t="shared" si="30"/>
        <v>511.98</v>
      </c>
      <c r="Y88" s="123">
        <f t="shared" si="31"/>
        <v>0</v>
      </c>
      <c r="Z88" s="123">
        <f t="shared" si="32"/>
        <v>0</v>
      </c>
    </row>
    <row r="89" s="97" customFormat="1" ht="12.95" customHeight="1" spans="1:153">
      <c r="A89" s="114">
        <v>82</v>
      </c>
      <c r="B89" s="114">
        <v>311</v>
      </c>
      <c r="C89" s="114" t="s">
        <v>138</v>
      </c>
      <c r="D89" s="114" t="s">
        <v>128</v>
      </c>
      <c r="E89" s="106">
        <v>417</v>
      </c>
      <c r="F89" s="106">
        <v>458</v>
      </c>
      <c r="G89" s="106">
        <v>500</v>
      </c>
      <c r="H89" s="106">
        <f>VLOOKUP(B:B,[1]Sheet6!$D$1:$E$65536,2,0)</f>
        <v>45.7</v>
      </c>
      <c r="I89" s="106">
        <f>VLOOKUP(B:B,[1]Sheet4!$E$1:$F$65536,2,0)</f>
        <v>318.4</v>
      </c>
      <c r="J89" s="106">
        <f t="shared" si="27"/>
        <v>364.1</v>
      </c>
      <c r="K89" s="106">
        <f t="shared" si="28"/>
        <v>-135.9</v>
      </c>
      <c r="L89" s="106" t="s">
        <v>52</v>
      </c>
      <c r="M89" s="106">
        <f>H89*0.03+I89*0.03</f>
        <v>10.923</v>
      </c>
      <c r="N89" s="106">
        <f>K89*0.04</f>
        <v>-5.436</v>
      </c>
      <c r="O89" s="114">
        <v>1719</v>
      </c>
      <c r="P89" s="114">
        <v>1891</v>
      </c>
      <c r="Q89" s="114">
        <v>2063</v>
      </c>
      <c r="R89" s="106">
        <f>VLOOKUP(B:B,[2]Sheet1!$E$1:$F$65536,2,0)</f>
        <v>1049.04</v>
      </c>
      <c r="S89" s="106">
        <f>R89-O89</f>
        <v>-669.96</v>
      </c>
      <c r="T89" s="106" t="s">
        <v>52</v>
      </c>
      <c r="U89" s="106">
        <f t="shared" si="39"/>
        <v>157.356</v>
      </c>
      <c r="V89" s="106">
        <f>S89*0.05</f>
        <v>-33.498</v>
      </c>
      <c r="W89" s="123">
        <f t="shared" si="29"/>
        <v>168.279</v>
      </c>
      <c r="X89" s="123">
        <f t="shared" si="30"/>
        <v>168.28</v>
      </c>
      <c r="Y89" s="123">
        <f t="shared" si="31"/>
        <v>-38.934</v>
      </c>
      <c r="Z89" s="123">
        <f t="shared" si="32"/>
        <v>-38.93</v>
      </c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</row>
    <row r="90" s="97" customFormat="1" ht="12.95" customHeight="1" spans="1:181">
      <c r="A90" s="114">
        <v>83</v>
      </c>
      <c r="B90" s="114">
        <v>339</v>
      </c>
      <c r="C90" s="114" t="s">
        <v>139</v>
      </c>
      <c r="D90" s="114" t="s">
        <v>128</v>
      </c>
      <c r="E90" s="106">
        <v>386</v>
      </c>
      <c r="F90" s="106">
        <v>424</v>
      </c>
      <c r="G90" s="106">
        <v>463</v>
      </c>
      <c r="H90" s="106">
        <f>VLOOKUP(B:B,[1]Sheet6!$D$1:$E$65536,2,0)</f>
        <v>185.81</v>
      </c>
      <c r="I90" s="106">
        <f>VLOOKUP(B:B,[1]Sheet4!$E$1:$F$65536,2,0)</f>
        <v>278.6</v>
      </c>
      <c r="J90" s="106">
        <f t="shared" si="27"/>
        <v>464.41</v>
      </c>
      <c r="K90" s="106">
        <f t="shared" si="28"/>
        <v>1.41000000000003</v>
      </c>
      <c r="L90" s="106" t="s">
        <v>15</v>
      </c>
      <c r="M90" s="106">
        <f>H90*0.09+I90*0.05</f>
        <v>30.6529</v>
      </c>
      <c r="N90" s="106"/>
      <c r="O90" s="114">
        <v>1261</v>
      </c>
      <c r="P90" s="114">
        <v>1387</v>
      </c>
      <c r="Q90" s="114">
        <v>1513</v>
      </c>
      <c r="R90" s="106">
        <f>VLOOKUP(B:B,[2]Sheet1!$E$1:$F$65536,2,0)</f>
        <v>913.52</v>
      </c>
      <c r="S90" s="106">
        <f>R90-O90</f>
        <v>-347.48</v>
      </c>
      <c r="T90" s="106" t="s">
        <v>52</v>
      </c>
      <c r="U90" s="106">
        <f t="shared" si="39"/>
        <v>137.028</v>
      </c>
      <c r="V90" s="106">
        <f>S90*0.05</f>
        <v>-17.374</v>
      </c>
      <c r="W90" s="123">
        <f t="shared" si="29"/>
        <v>167.6809</v>
      </c>
      <c r="X90" s="123">
        <f t="shared" si="30"/>
        <v>167.68</v>
      </c>
      <c r="Y90" s="123">
        <f t="shared" si="31"/>
        <v>-17.374</v>
      </c>
      <c r="Z90" s="123">
        <f t="shared" si="32"/>
        <v>-17.37</v>
      </c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s="95" customFormat="1" ht="12.95" customHeight="1" spans="1:153">
      <c r="A91" s="114">
        <v>84</v>
      </c>
      <c r="B91" s="107">
        <v>581</v>
      </c>
      <c r="C91" s="107" t="s">
        <v>140</v>
      </c>
      <c r="D91" s="107" t="s">
        <v>128</v>
      </c>
      <c r="E91" s="106">
        <v>730</v>
      </c>
      <c r="F91" s="106">
        <v>804</v>
      </c>
      <c r="G91" s="106">
        <v>877</v>
      </c>
      <c r="H91" s="106">
        <f>VLOOKUP(B:B,[1]Sheet6!$D$1:$E$65536,2,0)</f>
        <v>1011.4</v>
      </c>
      <c r="I91" s="106">
        <f>VLOOKUP(B:B,[1]Sheet4!$E$1:$F$65536,2,0)</f>
        <v>238.8</v>
      </c>
      <c r="J91" s="106">
        <f t="shared" si="27"/>
        <v>1250.2</v>
      </c>
      <c r="K91" s="106">
        <f t="shared" si="28"/>
        <v>373.2</v>
      </c>
      <c r="L91" s="106" t="s">
        <v>15</v>
      </c>
      <c r="M91" s="106">
        <f>H91*0.09+I91*0.05</f>
        <v>102.966</v>
      </c>
      <c r="N91" s="106"/>
      <c r="O91" s="107">
        <v>2467</v>
      </c>
      <c r="P91" s="107">
        <v>2714</v>
      </c>
      <c r="Q91" s="107">
        <v>2961</v>
      </c>
      <c r="R91" s="106">
        <f>VLOOKUP(B:B,[2]Sheet1!$E$1:$F$65536,2,0)</f>
        <v>2484.47</v>
      </c>
      <c r="S91" s="106">
        <f>R91-O91</f>
        <v>17.4699999999998</v>
      </c>
      <c r="T91" s="107" t="s">
        <v>10</v>
      </c>
      <c r="U91" s="107">
        <f t="shared" ref="U91:U97" si="40">R91*0.15</f>
        <v>372.6705</v>
      </c>
      <c r="V91" s="107"/>
      <c r="W91" s="123">
        <f t="shared" si="29"/>
        <v>475.6365</v>
      </c>
      <c r="X91" s="123">
        <f t="shared" si="30"/>
        <v>475.64</v>
      </c>
      <c r="Y91" s="123">
        <f t="shared" si="31"/>
        <v>0</v>
      </c>
      <c r="Z91" s="123">
        <f t="shared" si="32"/>
        <v>0</v>
      </c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</row>
    <row r="92" s="97" customFormat="1" ht="12.95" customHeight="1" spans="1:181">
      <c r="A92" s="114">
        <v>85</v>
      </c>
      <c r="B92" s="114">
        <v>585</v>
      </c>
      <c r="C92" s="114" t="s">
        <v>141</v>
      </c>
      <c r="D92" s="114" t="s">
        <v>128</v>
      </c>
      <c r="E92" s="106">
        <v>935</v>
      </c>
      <c r="F92" s="106">
        <v>1028</v>
      </c>
      <c r="G92" s="106">
        <v>1122</v>
      </c>
      <c r="H92" s="106">
        <f>VLOOKUP(B:B,[1]Sheet6!$D$1:$E$65536,2,0)</f>
        <v>217.06</v>
      </c>
      <c r="I92" s="106">
        <f>VLOOKUP(B:B,[1]Sheet4!$E$1:$F$65536,2,0)</f>
        <v>431.66</v>
      </c>
      <c r="J92" s="106">
        <f t="shared" si="27"/>
        <v>648.72</v>
      </c>
      <c r="K92" s="106">
        <f t="shared" si="28"/>
        <v>-473.28</v>
      </c>
      <c r="L92" s="106" t="s">
        <v>52</v>
      </c>
      <c r="M92" s="106">
        <f>H92*0.03+I92*0.03</f>
        <v>19.4616</v>
      </c>
      <c r="N92" s="106">
        <f>K92*0.04</f>
        <v>-18.9312</v>
      </c>
      <c r="O92" s="114">
        <v>2744</v>
      </c>
      <c r="P92" s="114">
        <v>3018</v>
      </c>
      <c r="Q92" s="114">
        <v>3293</v>
      </c>
      <c r="R92" s="106">
        <f>VLOOKUP(B:B,[2]Sheet1!$E$1:$F$65536,2,0)</f>
        <v>2757.76</v>
      </c>
      <c r="S92" s="106">
        <f>R92-O92</f>
        <v>13.7600000000002</v>
      </c>
      <c r="T92" s="107" t="s">
        <v>10</v>
      </c>
      <c r="U92" s="107">
        <f t="shared" si="40"/>
        <v>413.664</v>
      </c>
      <c r="V92" s="114"/>
      <c r="W92" s="123">
        <f t="shared" si="29"/>
        <v>433.1256</v>
      </c>
      <c r="X92" s="123">
        <f t="shared" si="30"/>
        <v>433.13</v>
      </c>
      <c r="Y92" s="123">
        <f t="shared" si="31"/>
        <v>-18.9312</v>
      </c>
      <c r="Z92" s="123">
        <f t="shared" si="32"/>
        <v>-18.93</v>
      </c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s="97" customFormat="1" ht="12.95" customHeight="1" spans="1:153">
      <c r="A93" s="114">
        <v>86</v>
      </c>
      <c r="B93" s="114">
        <v>709</v>
      </c>
      <c r="C93" s="114" t="s">
        <v>142</v>
      </c>
      <c r="D93" s="114" t="s">
        <v>128</v>
      </c>
      <c r="E93" s="106">
        <v>448</v>
      </c>
      <c r="F93" s="106">
        <v>493</v>
      </c>
      <c r="G93" s="106">
        <v>538</v>
      </c>
      <c r="H93" s="106">
        <f>VLOOKUP(B:B,[1]Sheet6!$D$1:$E$65536,2,0)</f>
        <v>514.52</v>
      </c>
      <c r="I93" s="106">
        <f>VLOOKUP(B:B,[1]Sheet4!$E$1:$F$65536,2,0)</f>
        <v>921.05</v>
      </c>
      <c r="J93" s="106">
        <f t="shared" si="27"/>
        <v>1435.57</v>
      </c>
      <c r="K93" s="106">
        <f t="shared" si="28"/>
        <v>897.57</v>
      </c>
      <c r="L93" s="106" t="s">
        <v>15</v>
      </c>
      <c r="M93" s="106">
        <f>H93*0.09+I93*0.05</f>
        <v>92.3593</v>
      </c>
      <c r="N93" s="106"/>
      <c r="O93" s="114">
        <v>1656</v>
      </c>
      <c r="P93" s="114">
        <v>1822</v>
      </c>
      <c r="Q93" s="114">
        <v>1987</v>
      </c>
      <c r="R93" s="106">
        <f>VLOOKUP(B:B,[2]Sheet1!$E$1:$F$65536,2,0)</f>
        <v>1949.61</v>
      </c>
      <c r="S93" s="106">
        <f>R93-P93</f>
        <v>127.61</v>
      </c>
      <c r="T93" s="107" t="s">
        <v>39</v>
      </c>
      <c r="U93" s="107">
        <f>R93*0.2</f>
        <v>389.922</v>
      </c>
      <c r="V93" s="114"/>
      <c r="W93" s="123">
        <f t="shared" si="29"/>
        <v>482.2813</v>
      </c>
      <c r="X93" s="123">
        <f t="shared" si="30"/>
        <v>482.28</v>
      </c>
      <c r="Y93" s="123">
        <f t="shared" si="31"/>
        <v>0</v>
      </c>
      <c r="Z93" s="123">
        <f t="shared" si="32"/>
        <v>0</v>
      </c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</row>
    <row r="94" s="97" customFormat="1" ht="12.95" customHeight="1" spans="1:181">
      <c r="A94" s="114">
        <v>87</v>
      </c>
      <c r="B94" s="114">
        <v>726</v>
      </c>
      <c r="C94" s="114" t="s">
        <v>143</v>
      </c>
      <c r="D94" s="114" t="s">
        <v>128</v>
      </c>
      <c r="E94" s="106">
        <v>792</v>
      </c>
      <c r="F94" s="106">
        <v>871</v>
      </c>
      <c r="G94" s="106">
        <v>950</v>
      </c>
      <c r="H94" s="106">
        <f>VLOOKUP(B:B,[1]Sheet6!$D$1:$E$65536,2,0)</f>
        <v>446.35</v>
      </c>
      <c r="I94" s="106">
        <f>VLOOKUP(B:B,[1]Sheet4!$E$1:$F$65536,2,0)</f>
        <v>358.2</v>
      </c>
      <c r="J94" s="106">
        <f t="shared" si="27"/>
        <v>804.55</v>
      </c>
      <c r="K94" s="106">
        <f>J94-E94</f>
        <v>12.55</v>
      </c>
      <c r="L94" s="106" t="s">
        <v>10</v>
      </c>
      <c r="M94" s="106">
        <f>H94*0.05+I94*0.03</f>
        <v>33.0635</v>
      </c>
      <c r="N94" s="106"/>
      <c r="O94" s="114">
        <v>2295</v>
      </c>
      <c r="P94" s="114">
        <v>2524</v>
      </c>
      <c r="Q94" s="114">
        <v>2754</v>
      </c>
      <c r="R94" s="106">
        <f>VLOOKUP(B:B,[2]Sheet1!$E$1:$F$65536,2,0)</f>
        <v>3482.93</v>
      </c>
      <c r="S94" s="106">
        <f>R94-Q94</f>
        <v>728.93</v>
      </c>
      <c r="T94" s="107" t="s">
        <v>15</v>
      </c>
      <c r="U94" s="107">
        <f>R94*0.25</f>
        <v>870.7325</v>
      </c>
      <c r="V94" s="114"/>
      <c r="W94" s="123">
        <f t="shared" si="29"/>
        <v>903.796</v>
      </c>
      <c r="X94" s="123">
        <f t="shared" si="30"/>
        <v>903.8</v>
      </c>
      <c r="Y94" s="123">
        <f t="shared" si="31"/>
        <v>0</v>
      </c>
      <c r="Z94" s="123">
        <f t="shared" si="32"/>
        <v>0</v>
      </c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s="97" customFormat="1" ht="12.95" customHeight="1" spans="1:26">
      <c r="A95" s="114">
        <v>88</v>
      </c>
      <c r="B95" s="114">
        <v>727</v>
      </c>
      <c r="C95" s="114" t="s">
        <v>144</v>
      </c>
      <c r="D95" s="114" t="s">
        <v>128</v>
      </c>
      <c r="E95" s="106">
        <v>390</v>
      </c>
      <c r="F95" s="106">
        <v>429</v>
      </c>
      <c r="G95" s="106">
        <v>468</v>
      </c>
      <c r="H95" s="106">
        <f>VLOOKUP(B:B,[1]Sheet6!$D$1:$E$65536,2,0)</f>
        <v>165</v>
      </c>
      <c r="I95" s="106">
        <f>VLOOKUP(B:B,[1]Sheet4!$E$1:$F$65536,2,0)</f>
        <v>119.4</v>
      </c>
      <c r="J95" s="106">
        <f t="shared" si="27"/>
        <v>284.4</v>
      </c>
      <c r="K95" s="106">
        <f t="shared" si="28"/>
        <v>-183.6</v>
      </c>
      <c r="L95" s="106" t="s">
        <v>52</v>
      </c>
      <c r="M95" s="106">
        <f>H95*0.03+I95*0.03</f>
        <v>8.532</v>
      </c>
      <c r="N95" s="106">
        <f>K95*0.04</f>
        <v>-7.344</v>
      </c>
      <c r="O95" s="114">
        <v>1195</v>
      </c>
      <c r="P95" s="114">
        <v>1315</v>
      </c>
      <c r="Q95" s="114">
        <v>1434</v>
      </c>
      <c r="R95" s="106">
        <f>VLOOKUP(B:B,[2]Sheet1!$E$1:$F$65536,2,0)</f>
        <v>923.46</v>
      </c>
      <c r="S95" s="106">
        <f>R95-O95</f>
        <v>-271.54</v>
      </c>
      <c r="T95" s="106" t="s">
        <v>52</v>
      </c>
      <c r="U95" s="106">
        <f t="shared" si="40"/>
        <v>138.519</v>
      </c>
      <c r="V95" s="106">
        <f>S95*0.05</f>
        <v>-13.577</v>
      </c>
      <c r="W95" s="123">
        <f t="shared" si="29"/>
        <v>147.051</v>
      </c>
      <c r="X95" s="123">
        <f t="shared" si="30"/>
        <v>147.05</v>
      </c>
      <c r="Y95" s="123">
        <f t="shared" si="31"/>
        <v>-20.921</v>
      </c>
      <c r="Z95" s="123">
        <f t="shared" si="32"/>
        <v>-20.92</v>
      </c>
    </row>
    <row r="96" s="97" customFormat="1" ht="12.95" customHeight="1" spans="1:153">
      <c r="A96" s="114">
        <v>89</v>
      </c>
      <c r="B96" s="11">
        <v>730</v>
      </c>
      <c r="C96" s="11" t="s">
        <v>145</v>
      </c>
      <c r="D96" s="11" t="s">
        <v>128</v>
      </c>
      <c r="E96" s="106">
        <v>740</v>
      </c>
      <c r="F96" s="106">
        <v>814</v>
      </c>
      <c r="G96" s="106">
        <v>888</v>
      </c>
      <c r="H96" s="106">
        <f>VLOOKUP(B:B,[1]Sheet6!$D$1:$E$65536,2,0)</f>
        <v>71.5</v>
      </c>
      <c r="I96" s="106">
        <v>0</v>
      </c>
      <c r="J96" s="106">
        <f t="shared" si="27"/>
        <v>71.5</v>
      </c>
      <c r="K96" s="106">
        <f t="shared" si="28"/>
        <v>-816.5</v>
      </c>
      <c r="L96" s="106" t="s">
        <v>52</v>
      </c>
      <c r="M96" s="106">
        <f>H96*0.03+I96*0.03</f>
        <v>2.145</v>
      </c>
      <c r="N96" s="106">
        <f>K96*0.04</f>
        <v>-32.66</v>
      </c>
      <c r="O96" s="114">
        <v>2387</v>
      </c>
      <c r="P96" s="114">
        <v>2625</v>
      </c>
      <c r="Q96" s="114">
        <v>2864</v>
      </c>
      <c r="R96" s="106">
        <f>VLOOKUP(B:B,[2]Sheet1!$E$1:$F$65536,2,0)</f>
        <v>125.8</v>
      </c>
      <c r="S96" s="106">
        <f>R96-O96</f>
        <v>-2261.2</v>
      </c>
      <c r="T96" s="106" t="s">
        <v>52</v>
      </c>
      <c r="U96" s="106">
        <f t="shared" si="40"/>
        <v>18.87</v>
      </c>
      <c r="V96" s="106">
        <f>S96*0.05</f>
        <v>-113.06</v>
      </c>
      <c r="W96" s="123">
        <f t="shared" si="29"/>
        <v>21.015</v>
      </c>
      <c r="X96" s="123">
        <f t="shared" si="30"/>
        <v>21.02</v>
      </c>
      <c r="Y96" s="123">
        <f t="shared" si="31"/>
        <v>-145.72</v>
      </c>
      <c r="Z96" s="123">
        <f t="shared" si="32"/>
        <v>-145.72</v>
      </c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</row>
    <row r="97" s="97" customFormat="1" ht="12.95" customHeight="1" spans="1:122">
      <c r="A97" s="114">
        <v>90</v>
      </c>
      <c r="B97" s="114">
        <v>741</v>
      </c>
      <c r="C97" s="114" t="s">
        <v>146</v>
      </c>
      <c r="D97" s="11" t="s">
        <v>128</v>
      </c>
      <c r="E97" s="106">
        <v>266</v>
      </c>
      <c r="F97" s="106">
        <v>293</v>
      </c>
      <c r="G97" s="106">
        <v>320</v>
      </c>
      <c r="H97" s="106">
        <f>VLOOKUP(B:B,[1]Sheet6!$D$1:$E$65536,2,0)</f>
        <v>322.1</v>
      </c>
      <c r="I97" s="106">
        <v>0</v>
      </c>
      <c r="J97" s="106">
        <f t="shared" si="27"/>
        <v>322.1</v>
      </c>
      <c r="K97" s="106">
        <f t="shared" si="28"/>
        <v>2.10000000000002</v>
      </c>
      <c r="L97" s="106" t="s">
        <v>15</v>
      </c>
      <c r="M97" s="106">
        <f>H97*0.09+I97*0.05</f>
        <v>28.989</v>
      </c>
      <c r="N97" s="106"/>
      <c r="O97" s="114">
        <v>827</v>
      </c>
      <c r="P97" s="114">
        <v>909</v>
      </c>
      <c r="Q97" s="114">
        <v>992</v>
      </c>
      <c r="R97" s="106">
        <f>VLOOKUP(B:B,[2]Sheet1!$E$1:$F$65536,2,0)</f>
        <v>596.52</v>
      </c>
      <c r="S97" s="106">
        <f>R97-O97</f>
        <v>-230.48</v>
      </c>
      <c r="T97" s="106" t="s">
        <v>52</v>
      </c>
      <c r="U97" s="106">
        <f t="shared" si="40"/>
        <v>89.478</v>
      </c>
      <c r="V97" s="106">
        <f>S97*0.05</f>
        <v>-11.524</v>
      </c>
      <c r="W97" s="123">
        <f t="shared" si="29"/>
        <v>118.467</v>
      </c>
      <c r="X97" s="123">
        <f t="shared" si="30"/>
        <v>118.47</v>
      </c>
      <c r="Y97" s="123">
        <f t="shared" si="31"/>
        <v>-11.524</v>
      </c>
      <c r="Z97" s="123">
        <f t="shared" si="32"/>
        <v>-11.52</v>
      </c>
      <c r="DN97" s="2"/>
      <c r="DO97" s="2"/>
      <c r="DP97" s="2"/>
      <c r="DQ97" s="2"/>
      <c r="DR97" s="2"/>
    </row>
    <row r="98" s="97" customFormat="1" customHeight="1" spans="1:26">
      <c r="A98" s="114">
        <v>91</v>
      </c>
      <c r="B98" s="114">
        <v>752</v>
      </c>
      <c r="C98" s="114" t="s">
        <v>147</v>
      </c>
      <c r="D98" s="114" t="s">
        <v>128</v>
      </c>
      <c r="E98" s="106">
        <v>205</v>
      </c>
      <c r="F98" s="106">
        <v>226</v>
      </c>
      <c r="G98" s="106">
        <v>246</v>
      </c>
      <c r="H98" s="106">
        <f>VLOOKUP(B:B,[1]Sheet6!$D$1:$E$65536,2,0)</f>
        <v>294.1</v>
      </c>
      <c r="I98" s="106">
        <f>VLOOKUP(B:B,[1]Sheet4!$E$1:$F$65536,2,0)</f>
        <v>39.8</v>
      </c>
      <c r="J98" s="106">
        <f t="shared" si="27"/>
        <v>333.9</v>
      </c>
      <c r="K98" s="106">
        <f t="shared" si="28"/>
        <v>87.9</v>
      </c>
      <c r="L98" s="106" t="s">
        <v>15</v>
      </c>
      <c r="M98" s="106">
        <f>H98*0.09+I98*0.05</f>
        <v>28.459</v>
      </c>
      <c r="N98" s="106"/>
      <c r="O98" s="114">
        <v>618</v>
      </c>
      <c r="P98" s="114">
        <v>680</v>
      </c>
      <c r="Q98" s="114">
        <v>741</v>
      </c>
      <c r="R98" s="106">
        <f>VLOOKUP(B:B,[2]Sheet1!$E$1:$F$65536,2,0)</f>
        <v>764.52</v>
      </c>
      <c r="S98" s="106">
        <f>R98-Q98</f>
        <v>23.52</v>
      </c>
      <c r="T98" s="107" t="s">
        <v>15</v>
      </c>
      <c r="U98" s="107">
        <f>R98*0.25</f>
        <v>191.13</v>
      </c>
      <c r="V98" s="114"/>
      <c r="W98" s="123">
        <f t="shared" si="29"/>
        <v>219.589</v>
      </c>
      <c r="X98" s="123">
        <f t="shared" si="30"/>
        <v>219.59</v>
      </c>
      <c r="Y98" s="123">
        <f t="shared" si="31"/>
        <v>0</v>
      </c>
      <c r="Z98" s="123">
        <f t="shared" si="32"/>
        <v>0</v>
      </c>
    </row>
    <row r="99" s="97" customFormat="1" customHeight="1" spans="1:26">
      <c r="A99" s="114">
        <v>92</v>
      </c>
      <c r="B99" s="114">
        <v>102934</v>
      </c>
      <c r="C99" s="114" t="s">
        <v>148</v>
      </c>
      <c r="D99" s="114" t="s">
        <v>128</v>
      </c>
      <c r="E99" s="106">
        <v>0</v>
      </c>
      <c r="F99" s="106">
        <v>0</v>
      </c>
      <c r="G99" s="106">
        <v>0</v>
      </c>
      <c r="H99" s="106">
        <f>VLOOKUP(B:B,[1]Sheet6!$D$1:$E$65536,2,0)</f>
        <v>251.9</v>
      </c>
      <c r="I99" s="106">
        <f>VLOOKUP(B:B,[1]Sheet4!$E$1:$F$65536,2,0)</f>
        <v>513.27</v>
      </c>
      <c r="J99" s="106">
        <f t="shared" si="27"/>
        <v>765.17</v>
      </c>
      <c r="K99" s="106">
        <f t="shared" si="28"/>
        <v>765.17</v>
      </c>
      <c r="L99" s="106" t="s">
        <v>52</v>
      </c>
      <c r="M99" s="106">
        <f>H99*0.05+I99*0.03</f>
        <v>27.9931</v>
      </c>
      <c r="N99" s="106"/>
      <c r="O99" s="114">
        <v>0</v>
      </c>
      <c r="P99" s="114">
        <v>0</v>
      </c>
      <c r="Q99" s="114">
        <v>0</v>
      </c>
      <c r="R99" s="106">
        <f>VLOOKUP(B:B,[2]Sheet1!$E$1:$F$65536,2,0)</f>
        <v>575.12</v>
      </c>
      <c r="S99" s="106">
        <f>R99-Q99</f>
        <v>575.12</v>
      </c>
      <c r="T99" s="107" t="s">
        <v>52</v>
      </c>
      <c r="U99" s="107">
        <f>R99*0.15</f>
        <v>86.268</v>
      </c>
      <c r="V99" s="114"/>
      <c r="W99" s="123">
        <f t="shared" si="29"/>
        <v>114.2611</v>
      </c>
      <c r="X99" s="123">
        <f t="shared" si="30"/>
        <v>114.26</v>
      </c>
      <c r="Y99" s="123">
        <f t="shared" si="31"/>
        <v>0</v>
      </c>
      <c r="Z99" s="123">
        <f t="shared" si="32"/>
        <v>0</v>
      </c>
    </row>
    <row r="100" s="97" customFormat="1" customHeight="1" spans="1:26">
      <c r="A100" s="114">
        <v>93</v>
      </c>
      <c r="B100" s="114">
        <v>103198</v>
      </c>
      <c r="C100" s="114" t="s">
        <v>149</v>
      </c>
      <c r="D100" s="114" t="s">
        <v>128</v>
      </c>
      <c r="E100" s="106">
        <v>0</v>
      </c>
      <c r="F100" s="106">
        <v>0</v>
      </c>
      <c r="G100" s="106">
        <v>0</v>
      </c>
      <c r="H100" s="106">
        <f>VLOOKUP(B:B,[1]Sheet6!$D$1:$E$65536,2,0)</f>
        <v>129.63</v>
      </c>
      <c r="I100" s="106">
        <f>VLOOKUP(B:B,[1]Sheet4!$E$1:$F$65536,2,0)</f>
        <v>119.4</v>
      </c>
      <c r="J100" s="106">
        <f t="shared" si="27"/>
        <v>249.03</v>
      </c>
      <c r="K100" s="106">
        <f t="shared" si="28"/>
        <v>249.03</v>
      </c>
      <c r="L100" s="106" t="s">
        <v>52</v>
      </c>
      <c r="M100" s="106">
        <f>H100*0.05+I100*0.03</f>
        <v>10.0635</v>
      </c>
      <c r="N100" s="106"/>
      <c r="O100" s="114">
        <v>0</v>
      </c>
      <c r="P100" s="114">
        <v>0</v>
      </c>
      <c r="Q100" s="114">
        <v>0</v>
      </c>
      <c r="R100" s="106">
        <f>VLOOKUP(B:B,[2]Sheet1!$E$1:$F$65536,2,0)</f>
        <v>632.1</v>
      </c>
      <c r="S100" s="106">
        <f>R100-Q100</f>
        <v>632.1</v>
      </c>
      <c r="T100" s="107" t="s">
        <v>52</v>
      </c>
      <c r="U100" s="107">
        <f>R100*0.15</f>
        <v>94.815</v>
      </c>
      <c r="V100" s="114"/>
      <c r="W100" s="123">
        <f>M100+U100</f>
        <v>104.8785</v>
      </c>
      <c r="X100" s="123">
        <f>ROUND(W100,2)</f>
        <v>104.88</v>
      </c>
      <c r="Y100" s="123">
        <f>N100+V100</f>
        <v>0</v>
      </c>
      <c r="Z100" s="123">
        <f>ROUND(Y100,2)</f>
        <v>0</v>
      </c>
    </row>
    <row r="101" s="97" customFormat="1" customHeight="1" spans="1:26">
      <c r="A101" s="114">
        <v>94</v>
      </c>
      <c r="B101" s="114">
        <v>102565</v>
      </c>
      <c r="C101" s="114" t="s">
        <v>150</v>
      </c>
      <c r="D101" s="114" t="s">
        <v>128</v>
      </c>
      <c r="E101" s="106">
        <v>0</v>
      </c>
      <c r="F101" s="106">
        <v>0</v>
      </c>
      <c r="G101" s="106">
        <v>0</v>
      </c>
      <c r="H101" s="106">
        <f>VLOOKUP(B:B,[1]Sheet6!$D$1:$E$65536,2,0)</f>
        <v>384.25</v>
      </c>
      <c r="I101" s="106">
        <f>VLOOKUP(B:B,[1]Sheet4!$E$1:$F$65536,2,0)</f>
        <v>199</v>
      </c>
      <c r="J101" s="106">
        <f t="shared" si="27"/>
        <v>583.25</v>
      </c>
      <c r="K101" s="106">
        <f t="shared" si="28"/>
        <v>583.25</v>
      </c>
      <c r="L101" s="106" t="s">
        <v>52</v>
      </c>
      <c r="M101" s="106">
        <f>H101*0.05+I101*0.03</f>
        <v>25.1825</v>
      </c>
      <c r="N101" s="106"/>
      <c r="O101" s="114">
        <v>0</v>
      </c>
      <c r="P101" s="114">
        <v>0</v>
      </c>
      <c r="Q101" s="114">
        <v>0</v>
      </c>
      <c r="R101" s="106">
        <f>VLOOKUP(B:B,[2]Sheet1!$E$1:$F$65536,2,0)</f>
        <v>952.08</v>
      </c>
      <c r="S101" s="106">
        <f>R101-Q101</f>
        <v>952.08</v>
      </c>
      <c r="T101" s="107" t="s">
        <v>52</v>
      </c>
      <c r="U101" s="107">
        <f>R101*0.15</f>
        <v>142.812</v>
      </c>
      <c r="V101" s="114"/>
      <c r="W101" s="123">
        <f>M101+U101</f>
        <v>167.9945</v>
      </c>
      <c r="X101" s="123">
        <f>ROUND(W101,2)</f>
        <v>167.99</v>
      </c>
      <c r="Y101" s="123">
        <f>N101+V101</f>
        <v>0</v>
      </c>
      <c r="Z101" s="123">
        <f>ROUND(Y101,2)</f>
        <v>0</v>
      </c>
    </row>
    <row r="102" customHeight="1" spans="1:26">
      <c r="A102" s="114">
        <v>95</v>
      </c>
      <c r="B102" s="114">
        <v>103199</v>
      </c>
      <c r="C102" s="114" t="s">
        <v>151</v>
      </c>
      <c r="D102" s="114" t="s">
        <v>128</v>
      </c>
      <c r="E102" s="106">
        <v>0</v>
      </c>
      <c r="F102" s="106">
        <v>0</v>
      </c>
      <c r="G102" s="106">
        <v>0</v>
      </c>
      <c r="H102" s="106">
        <f>VLOOKUP(B:B,[1]Sheet6!$D$1:$E$65536,2,0)</f>
        <v>662.35</v>
      </c>
      <c r="I102" s="106">
        <f>VLOOKUP(B:B,[1]Sheet4!$E$1:$F$65536,2,0)</f>
        <v>39.8</v>
      </c>
      <c r="J102" s="106">
        <f t="shared" si="27"/>
        <v>702.15</v>
      </c>
      <c r="K102" s="106">
        <f t="shared" si="28"/>
        <v>702.15</v>
      </c>
      <c r="L102" s="106" t="s">
        <v>52</v>
      </c>
      <c r="M102" s="106">
        <f>H102*0.05+I102*0.03</f>
        <v>34.3115</v>
      </c>
      <c r="N102" s="106"/>
      <c r="O102" s="114">
        <v>0</v>
      </c>
      <c r="P102" s="114">
        <v>0</v>
      </c>
      <c r="Q102" s="114">
        <v>0</v>
      </c>
      <c r="R102" s="106">
        <f>VLOOKUP(B:B,[2]Sheet1!$E$1:$F$65536,2,0)</f>
        <v>0</v>
      </c>
      <c r="S102" s="106">
        <f>R102-O102</f>
        <v>0</v>
      </c>
      <c r="T102" s="106" t="s">
        <v>52</v>
      </c>
      <c r="U102" s="106">
        <f t="shared" ref="U102:U104" si="41">R102*0.15</f>
        <v>0</v>
      </c>
      <c r="V102" s="106">
        <f>S102*0.05</f>
        <v>0</v>
      </c>
      <c r="W102" s="123">
        <f>M102+U102</f>
        <v>34.3115</v>
      </c>
      <c r="X102" s="123">
        <f>ROUND(W102,2)</f>
        <v>34.31</v>
      </c>
      <c r="Y102" s="123">
        <f>N102+V102</f>
        <v>0</v>
      </c>
      <c r="Z102" s="123">
        <f>ROUND(Y102,2)</f>
        <v>0</v>
      </c>
    </row>
    <row r="103" s="100" customFormat="1" customHeight="1" spans="1:107">
      <c r="A103" s="112"/>
      <c r="B103" s="112"/>
      <c r="C103" s="112"/>
      <c r="D103" s="112" t="s">
        <v>128</v>
      </c>
      <c r="E103" s="113">
        <f>SUM(E79:E102)</f>
        <v>12545</v>
      </c>
      <c r="F103" s="113">
        <f t="shared" ref="F103:V103" si="42">SUM(F79:F102)</f>
        <v>13800</v>
      </c>
      <c r="G103" s="113">
        <f t="shared" si="42"/>
        <v>15055</v>
      </c>
      <c r="H103" s="113">
        <f t="shared" si="42"/>
        <v>9969.41</v>
      </c>
      <c r="I103" s="113">
        <f t="shared" si="42"/>
        <v>6976.46</v>
      </c>
      <c r="J103" s="113">
        <f t="shared" si="42"/>
        <v>16945.87</v>
      </c>
      <c r="K103" s="113">
        <f t="shared" si="42"/>
        <v>2048.87</v>
      </c>
      <c r="L103" s="113">
        <f t="shared" si="42"/>
        <v>0</v>
      </c>
      <c r="M103" s="113">
        <f t="shared" si="42"/>
        <v>1007.7289</v>
      </c>
      <c r="N103" s="113">
        <f t="shared" si="42"/>
        <v>-130.5152</v>
      </c>
      <c r="O103" s="113">
        <f t="shared" si="42"/>
        <v>41936</v>
      </c>
      <c r="P103" s="113">
        <f t="shared" si="42"/>
        <v>46129</v>
      </c>
      <c r="Q103" s="113">
        <f t="shared" si="42"/>
        <v>50322</v>
      </c>
      <c r="R103" s="113">
        <f t="shared" si="42"/>
        <v>44139.85</v>
      </c>
      <c r="S103" s="113">
        <f t="shared" si="42"/>
        <v>-442.149999999999</v>
      </c>
      <c r="T103" s="113">
        <f t="shared" si="42"/>
        <v>0</v>
      </c>
      <c r="U103" s="113">
        <f t="shared" si="42"/>
        <v>8678.816</v>
      </c>
      <c r="V103" s="113">
        <f t="shared" si="42"/>
        <v>-386.902</v>
      </c>
      <c r="W103" s="113">
        <f>SUM(W79:W102)</f>
        <v>9686.5449</v>
      </c>
      <c r="X103" s="113">
        <f>SUM(X79:X102)</f>
        <v>9686.55</v>
      </c>
      <c r="Y103" s="113">
        <f>SUM(Y79:Y102)</f>
        <v>-517.4172</v>
      </c>
      <c r="Z103" s="113">
        <f>SUM(Z79:Z102)</f>
        <v>-517.4</v>
      </c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</row>
    <row r="104" customHeight="1" spans="1:26">
      <c r="A104" s="114"/>
      <c r="B104" s="114"/>
      <c r="C104" s="114"/>
      <c r="D104" s="114" t="s">
        <v>29</v>
      </c>
      <c r="E104" s="114">
        <f>E20+E36+E56+E76+E78+E103</f>
        <v>51337</v>
      </c>
      <c r="F104" s="114">
        <f t="shared" ref="F104:V104" si="43">F20+F36+F56+F76+F78+F103</f>
        <v>56657</v>
      </c>
      <c r="G104" s="114">
        <f t="shared" si="43"/>
        <v>61811</v>
      </c>
      <c r="H104" s="114">
        <f t="shared" si="43"/>
        <v>48808.24</v>
      </c>
      <c r="I104" s="114">
        <f t="shared" si="43"/>
        <v>23069.88</v>
      </c>
      <c r="J104" s="114">
        <f t="shared" si="43"/>
        <v>71878.12</v>
      </c>
      <c r="K104" s="114">
        <f t="shared" si="43"/>
        <v>10944.12</v>
      </c>
      <c r="L104" s="114">
        <f t="shared" si="43"/>
        <v>0</v>
      </c>
      <c r="M104" s="114">
        <f t="shared" si="43"/>
        <v>4730.6643</v>
      </c>
      <c r="N104" s="114">
        <f t="shared" si="43"/>
        <v>-440.6324</v>
      </c>
      <c r="O104" s="114">
        <f t="shared" si="43"/>
        <v>163156</v>
      </c>
      <c r="P104" s="114">
        <f t="shared" si="43"/>
        <v>179469</v>
      </c>
      <c r="Q104" s="114">
        <f t="shared" si="43"/>
        <v>195787</v>
      </c>
      <c r="R104" s="114">
        <f t="shared" si="43"/>
        <v>185783.49</v>
      </c>
      <c r="S104" s="114">
        <f t="shared" si="43"/>
        <v>8481.49</v>
      </c>
      <c r="T104" s="114"/>
      <c r="U104" s="114">
        <f t="shared" si="43"/>
        <v>40901.787</v>
      </c>
      <c r="V104" s="114">
        <f t="shared" si="43"/>
        <v>-1996.3335</v>
      </c>
      <c r="W104" s="114">
        <f>W20+W36+W56+W76+W78+W103</f>
        <v>45632.4513</v>
      </c>
      <c r="X104" s="114">
        <f>X20+X36+X56+X76+X78+X103</f>
        <v>45632.42</v>
      </c>
      <c r="Y104" s="114">
        <f>Y20+Y36+Y56+Y76+Y78+Y103</f>
        <v>-2436.9659</v>
      </c>
      <c r="Z104" s="114">
        <f>Z20+Z36+Z56+Z76+Z78+Z103</f>
        <v>-2436.95</v>
      </c>
    </row>
  </sheetData>
  <mergeCells count="3">
    <mergeCell ref="E1:N1"/>
    <mergeCell ref="O1:V1"/>
    <mergeCell ref="W1:Z1"/>
  </mergeCells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topLeftCell="C1" workbookViewId="0">
      <selection activeCell="G10" sqref="G10"/>
    </sheetView>
  </sheetViews>
  <sheetFormatPr defaultColWidth="9" defaultRowHeight="15" customHeight="1"/>
  <cols>
    <col min="1" max="1" width="9" style="25"/>
    <col min="2" max="3" width="9" style="26"/>
    <col min="4" max="4" width="9" style="26" customWidth="1"/>
    <col min="5" max="5" width="21.75" style="26" customWidth="1"/>
    <col min="6" max="6" width="31.125" style="24" customWidth="1"/>
    <col min="7" max="7" width="23.875" style="24" customWidth="1"/>
    <col min="8" max="8" width="41" style="27" customWidth="1"/>
    <col min="9" max="9" width="5.75" style="26" customWidth="1"/>
    <col min="10" max="256" width="9" style="24"/>
    <col min="257" max="16384" width="9" style="2"/>
  </cols>
  <sheetData>
    <row r="1" s="1" customFormat="1" ht="43" customHeight="1" spans="1:9">
      <c r="A1" s="3" t="s">
        <v>152</v>
      </c>
      <c r="B1" s="3" t="s">
        <v>16</v>
      </c>
      <c r="C1" s="3" t="s">
        <v>4</v>
      </c>
      <c r="D1" s="3"/>
      <c r="E1" s="3"/>
      <c r="F1" s="3" t="s">
        <v>5</v>
      </c>
      <c r="G1" s="3" t="s">
        <v>6</v>
      </c>
      <c r="H1" s="3" t="s">
        <v>7</v>
      </c>
      <c r="I1" s="3" t="s">
        <v>8</v>
      </c>
    </row>
    <row r="2" customHeight="1" spans="1:9">
      <c r="A2" s="4" t="s">
        <v>153</v>
      </c>
      <c r="B2" s="4" t="s">
        <v>154</v>
      </c>
      <c r="C2" s="87">
        <v>75028</v>
      </c>
      <c r="D2" s="88" t="s">
        <v>155</v>
      </c>
      <c r="E2" s="88" t="str">
        <f>C2&amp;D2</f>
        <v>75028,</v>
      </c>
      <c r="F2" s="89" t="s">
        <v>18</v>
      </c>
      <c r="G2" s="90" t="s">
        <v>156</v>
      </c>
      <c r="H2" s="89" t="s">
        <v>157</v>
      </c>
      <c r="I2" s="5" t="s">
        <v>21</v>
      </c>
    </row>
    <row r="3" customHeight="1" spans="1:9">
      <c r="A3" s="9"/>
      <c r="B3" s="10"/>
      <c r="C3" s="87">
        <v>171872</v>
      </c>
      <c r="D3" s="88" t="s">
        <v>155</v>
      </c>
      <c r="E3" s="88" t="str">
        <f>C3&amp;D3</f>
        <v>171872,</v>
      </c>
      <c r="F3" s="89" t="s">
        <v>23</v>
      </c>
      <c r="G3" s="90" t="s">
        <v>24</v>
      </c>
      <c r="H3" s="89" t="s">
        <v>25</v>
      </c>
      <c r="I3" s="6" t="s">
        <v>21</v>
      </c>
    </row>
    <row r="4" s="2" customFormat="1" customHeight="1" spans="1:9">
      <c r="A4" s="12" t="s">
        <v>158</v>
      </c>
      <c r="B4" s="9"/>
      <c r="C4" s="87">
        <v>134798</v>
      </c>
      <c r="D4" s="88" t="s">
        <v>155</v>
      </c>
      <c r="E4" s="88" t="str">
        <f>C4&amp;D4</f>
        <v>134798,</v>
      </c>
      <c r="F4" s="91" t="s">
        <v>26</v>
      </c>
      <c r="G4" s="90" t="s">
        <v>159</v>
      </c>
      <c r="H4" s="89" t="s">
        <v>28</v>
      </c>
      <c r="I4" s="5" t="s">
        <v>21</v>
      </c>
    </row>
    <row r="5" customHeight="1" spans="1:9">
      <c r="A5" s="12" t="s">
        <v>160</v>
      </c>
      <c r="B5" s="13" t="s">
        <v>154</v>
      </c>
      <c r="C5" s="14">
        <v>105219</v>
      </c>
      <c r="D5" s="6" t="s">
        <v>155</v>
      </c>
      <c r="E5" s="6" t="str">
        <f t="shared" ref="E5:E25" si="0">C5&amp;D5</f>
        <v>105219,</v>
      </c>
      <c r="F5" s="15" t="s">
        <v>161</v>
      </c>
      <c r="G5" s="16" t="s">
        <v>162</v>
      </c>
      <c r="H5" s="11" t="s">
        <v>163</v>
      </c>
      <c r="I5" s="6"/>
    </row>
    <row r="6" customHeight="1" spans="1:9">
      <c r="A6" s="12"/>
      <c r="B6" s="13"/>
      <c r="C6" s="14">
        <v>117372</v>
      </c>
      <c r="D6" s="6" t="s">
        <v>155</v>
      </c>
      <c r="E6" s="6" t="str">
        <f t="shared" si="0"/>
        <v>117372,</v>
      </c>
      <c r="F6" s="15" t="s">
        <v>164</v>
      </c>
      <c r="G6" s="16" t="s">
        <v>165</v>
      </c>
      <c r="H6" s="11" t="s">
        <v>163</v>
      </c>
      <c r="I6" s="6"/>
    </row>
    <row r="7" customHeight="1" spans="1:9">
      <c r="A7" s="12"/>
      <c r="B7" s="13"/>
      <c r="C7" s="14">
        <v>105293</v>
      </c>
      <c r="D7" s="6" t="s">
        <v>155</v>
      </c>
      <c r="E7" s="6" t="str">
        <f t="shared" si="0"/>
        <v>105293,</v>
      </c>
      <c r="F7" s="15" t="s">
        <v>166</v>
      </c>
      <c r="G7" s="16" t="s">
        <v>167</v>
      </c>
      <c r="H7" s="11" t="s">
        <v>163</v>
      </c>
      <c r="I7" s="6" t="s">
        <v>168</v>
      </c>
    </row>
    <row r="8" customHeight="1" spans="1:9">
      <c r="A8" s="12"/>
      <c r="B8" s="13"/>
      <c r="C8" s="14">
        <v>105315</v>
      </c>
      <c r="D8" s="6" t="s">
        <v>155</v>
      </c>
      <c r="E8" s="6" t="str">
        <f t="shared" si="0"/>
        <v>105315,</v>
      </c>
      <c r="F8" s="15" t="s">
        <v>169</v>
      </c>
      <c r="G8" s="16" t="s">
        <v>170</v>
      </c>
      <c r="H8" s="11" t="s">
        <v>163</v>
      </c>
      <c r="I8" s="6" t="s">
        <v>21</v>
      </c>
    </row>
    <row r="9" customHeight="1" spans="1:9">
      <c r="A9" s="12"/>
      <c r="B9" s="13"/>
      <c r="C9" s="14">
        <v>105233</v>
      </c>
      <c r="D9" s="6" t="s">
        <v>155</v>
      </c>
      <c r="E9" s="6" t="str">
        <f t="shared" si="0"/>
        <v>105233,</v>
      </c>
      <c r="F9" s="15" t="s">
        <v>171</v>
      </c>
      <c r="G9" s="16" t="s">
        <v>172</v>
      </c>
      <c r="H9" s="11" t="s">
        <v>163</v>
      </c>
      <c r="I9" s="6" t="s">
        <v>168</v>
      </c>
    </row>
    <row r="10" customHeight="1" spans="1:9">
      <c r="A10" s="12"/>
      <c r="B10" s="13"/>
      <c r="C10" s="14">
        <v>105229</v>
      </c>
      <c r="D10" s="6" t="s">
        <v>155</v>
      </c>
      <c r="E10" s="6" t="str">
        <f t="shared" si="0"/>
        <v>105229,</v>
      </c>
      <c r="F10" s="15" t="s">
        <v>173</v>
      </c>
      <c r="G10" s="16" t="s">
        <v>174</v>
      </c>
      <c r="H10" s="11" t="s">
        <v>163</v>
      </c>
      <c r="I10" s="6" t="s">
        <v>168</v>
      </c>
    </row>
    <row r="11" customHeight="1" spans="1:9">
      <c r="A11" s="12"/>
      <c r="B11" s="13"/>
      <c r="C11" s="14">
        <v>106918</v>
      </c>
      <c r="D11" s="6" t="s">
        <v>155</v>
      </c>
      <c r="E11" s="6" t="str">
        <f t="shared" si="0"/>
        <v>106918,</v>
      </c>
      <c r="F11" s="15" t="s">
        <v>175</v>
      </c>
      <c r="G11" s="16" t="s">
        <v>176</v>
      </c>
      <c r="H11" s="11" t="s">
        <v>163</v>
      </c>
      <c r="I11" s="6" t="s">
        <v>21</v>
      </c>
    </row>
    <row r="12" customHeight="1" spans="1:9">
      <c r="A12" s="12"/>
      <c r="B12" s="13"/>
      <c r="C12" s="14">
        <v>105226</v>
      </c>
      <c r="D12" s="6" t="s">
        <v>155</v>
      </c>
      <c r="E12" s="6" t="str">
        <f t="shared" si="0"/>
        <v>105226,</v>
      </c>
      <c r="F12" s="15" t="s">
        <v>177</v>
      </c>
      <c r="G12" s="16" t="s">
        <v>178</v>
      </c>
      <c r="H12" s="11" t="s">
        <v>163</v>
      </c>
      <c r="I12" s="6" t="s">
        <v>21</v>
      </c>
    </row>
    <row r="13" customHeight="1" spans="1:9">
      <c r="A13" s="12"/>
      <c r="B13" s="13"/>
      <c r="C13" s="14">
        <v>117370</v>
      </c>
      <c r="D13" s="6" t="s">
        <v>155</v>
      </c>
      <c r="E13" s="6" t="str">
        <f t="shared" si="0"/>
        <v>117370,</v>
      </c>
      <c r="F13" s="15" t="s">
        <v>179</v>
      </c>
      <c r="G13" s="16" t="s">
        <v>180</v>
      </c>
      <c r="H13" s="11" t="s">
        <v>163</v>
      </c>
      <c r="I13" s="6" t="s">
        <v>21</v>
      </c>
    </row>
    <row r="14" customHeight="1" spans="1:9">
      <c r="A14" s="12"/>
      <c r="B14" s="13"/>
      <c r="C14" s="14">
        <v>117371</v>
      </c>
      <c r="D14" s="6" t="s">
        <v>155</v>
      </c>
      <c r="E14" s="6" t="str">
        <f t="shared" si="0"/>
        <v>117371,</v>
      </c>
      <c r="F14" s="15" t="s">
        <v>181</v>
      </c>
      <c r="G14" s="16" t="s">
        <v>182</v>
      </c>
      <c r="H14" s="11" t="s">
        <v>163</v>
      </c>
      <c r="I14" s="6" t="s">
        <v>21</v>
      </c>
    </row>
    <row r="15" customHeight="1" spans="1:9">
      <c r="A15" s="12"/>
      <c r="B15" s="13"/>
      <c r="C15" s="14">
        <v>105276</v>
      </c>
      <c r="D15" s="6" t="s">
        <v>155</v>
      </c>
      <c r="E15" s="6" t="str">
        <f t="shared" si="0"/>
        <v>105276,</v>
      </c>
      <c r="F15" s="15" t="s">
        <v>183</v>
      </c>
      <c r="G15" s="16" t="s">
        <v>184</v>
      </c>
      <c r="H15" s="11" t="s">
        <v>163</v>
      </c>
      <c r="I15" s="6" t="s">
        <v>21</v>
      </c>
    </row>
    <row r="16" customHeight="1" spans="1:9">
      <c r="A16" s="12"/>
      <c r="B16" s="13"/>
      <c r="C16" s="14">
        <v>105227</v>
      </c>
      <c r="D16" s="6" t="s">
        <v>155</v>
      </c>
      <c r="E16" s="6" t="str">
        <f t="shared" si="0"/>
        <v>105227,</v>
      </c>
      <c r="F16" s="15" t="s">
        <v>185</v>
      </c>
      <c r="G16" s="16" t="s">
        <v>186</v>
      </c>
      <c r="H16" s="11" t="s">
        <v>163</v>
      </c>
      <c r="I16" s="6" t="s">
        <v>21</v>
      </c>
    </row>
    <row r="17" customHeight="1" spans="1:9">
      <c r="A17" s="12"/>
      <c r="B17" s="13"/>
      <c r="C17" s="14">
        <v>105231</v>
      </c>
      <c r="D17" s="6" t="s">
        <v>155</v>
      </c>
      <c r="E17" s="6" t="str">
        <f t="shared" si="0"/>
        <v>105231,</v>
      </c>
      <c r="F17" s="15" t="s">
        <v>187</v>
      </c>
      <c r="G17" s="16" t="s">
        <v>178</v>
      </c>
      <c r="H17" s="11" t="s">
        <v>163</v>
      </c>
      <c r="I17" s="6" t="s">
        <v>21</v>
      </c>
    </row>
    <row r="18" customHeight="1" spans="1:9">
      <c r="A18" s="12"/>
      <c r="B18" s="13"/>
      <c r="C18" s="14">
        <v>105224</v>
      </c>
      <c r="D18" s="6" t="s">
        <v>155</v>
      </c>
      <c r="E18" s="6" t="str">
        <f t="shared" si="0"/>
        <v>105224,</v>
      </c>
      <c r="F18" s="15" t="s">
        <v>188</v>
      </c>
      <c r="G18" s="16" t="s">
        <v>189</v>
      </c>
      <c r="H18" s="11" t="s">
        <v>163</v>
      </c>
      <c r="I18" s="6" t="s">
        <v>21</v>
      </c>
    </row>
    <row r="19" customHeight="1" spans="1:9">
      <c r="A19" s="12"/>
      <c r="B19" s="13"/>
      <c r="C19" s="14">
        <v>105279</v>
      </c>
      <c r="D19" s="6" t="s">
        <v>155</v>
      </c>
      <c r="E19" s="6" t="str">
        <f t="shared" si="0"/>
        <v>105279,</v>
      </c>
      <c r="F19" s="15" t="s">
        <v>190</v>
      </c>
      <c r="G19" s="16" t="s">
        <v>178</v>
      </c>
      <c r="H19" s="11" t="s">
        <v>163</v>
      </c>
      <c r="I19" s="6" t="s">
        <v>21</v>
      </c>
    </row>
    <row r="20" customHeight="1" spans="1:9">
      <c r="A20" s="12"/>
      <c r="B20" s="13"/>
      <c r="C20" s="14">
        <v>105221</v>
      </c>
      <c r="D20" s="6" t="s">
        <v>155</v>
      </c>
      <c r="E20" s="6" t="str">
        <f t="shared" si="0"/>
        <v>105221,</v>
      </c>
      <c r="F20" s="15" t="s">
        <v>191</v>
      </c>
      <c r="G20" s="16" t="s">
        <v>192</v>
      </c>
      <c r="H20" s="11" t="s">
        <v>163</v>
      </c>
      <c r="I20" s="6" t="s">
        <v>21</v>
      </c>
    </row>
    <row r="21" customHeight="1" spans="1:9">
      <c r="A21" s="12"/>
      <c r="B21" s="13"/>
      <c r="C21" s="14">
        <v>130350</v>
      </c>
      <c r="D21" s="6" t="s">
        <v>155</v>
      </c>
      <c r="E21" s="6" t="str">
        <f t="shared" si="0"/>
        <v>130350,</v>
      </c>
      <c r="F21" s="15" t="s">
        <v>193</v>
      </c>
      <c r="G21" s="16" t="s">
        <v>194</v>
      </c>
      <c r="H21" s="11" t="s">
        <v>163</v>
      </c>
      <c r="I21" s="6" t="s">
        <v>21</v>
      </c>
    </row>
    <row r="22" customHeight="1" spans="1:9">
      <c r="A22" s="12"/>
      <c r="B22" s="13"/>
      <c r="C22" s="14">
        <v>134407</v>
      </c>
      <c r="D22" s="6" t="s">
        <v>155</v>
      </c>
      <c r="E22" s="6" t="str">
        <f t="shared" si="0"/>
        <v>134407,</v>
      </c>
      <c r="F22" s="15" t="s">
        <v>195</v>
      </c>
      <c r="G22" s="16" t="s">
        <v>196</v>
      </c>
      <c r="H22" s="11" t="s">
        <v>163</v>
      </c>
      <c r="I22" s="6" t="s">
        <v>21</v>
      </c>
    </row>
    <row r="23" customHeight="1" spans="1:9">
      <c r="A23" s="12"/>
      <c r="B23" s="13"/>
      <c r="C23" s="14">
        <v>105230</v>
      </c>
      <c r="D23" s="6" t="s">
        <v>155</v>
      </c>
      <c r="E23" s="6" t="str">
        <f t="shared" si="0"/>
        <v>105230,</v>
      </c>
      <c r="F23" s="15" t="s">
        <v>197</v>
      </c>
      <c r="G23" s="16" t="s">
        <v>198</v>
      </c>
      <c r="H23" s="11" t="s">
        <v>163</v>
      </c>
      <c r="I23" s="6" t="s">
        <v>168</v>
      </c>
    </row>
    <row r="24" customHeight="1" spans="1:9">
      <c r="A24" s="12"/>
      <c r="B24" s="13"/>
      <c r="C24" s="14">
        <v>153885</v>
      </c>
      <c r="D24" s="6" t="s">
        <v>155</v>
      </c>
      <c r="E24" s="6" t="str">
        <f t="shared" si="0"/>
        <v>153885,</v>
      </c>
      <c r="F24" s="15" t="s">
        <v>164</v>
      </c>
      <c r="G24" s="16" t="s">
        <v>199</v>
      </c>
      <c r="H24" s="11" t="s">
        <v>163</v>
      </c>
      <c r="I24" s="6" t="s">
        <v>21</v>
      </c>
    </row>
    <row r="25" s="2" customFormat="1" customHeight="1" spans="1:256">
      <c r="A25" s="17"/>
      <c r="B25" s="18"/>
      <c r="C25" s="14">
        <v>177390</v>
      </c>
      <c r="D25" s="6"/>
      <c r="E25" s="6" t="str">
        <f t="shared" si="0"/>
        <v>177390</v>
      </c>
      <c r="F25" s="15" t="s">
        <v>200</v>
      </c>
      <c r="G25" s="16" t="s">
        <v>201</v>
      </c>
      <c r="H25" s="11" t="s">
        <v>163</v>
      </c>
      <c r="I25" s="6" t="s">
        <v>21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customHeight="1" spans="1:9">
      <c r="A26" s="17"/>
      <c r="B26" s="18"/>
      <c r="C26" s="14"/>
      <c r="D26" s="6"/>
      <c r="E26" s="6"/>
      <c r="F26" s="15"/>
      <c r="G26" s="16"/>
      <c r="H26" s="11"/>
      <c r="I26" s="6"/>
    </row>
  </sheetData>
  <mergeCells count="4">
    <mergeCell ref="A2:A3"/>
    <mergeCell ref="A5:A24"/>
    <mergeCell ref="B2:B4"/>
    <mergeCell ref="B5:B24"/>
  </mergeCells>
  <pageMargins left="0.75" right="0.75" top="1" bottom="1" header="0.509027777777778" footer="0.509027777777778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6"/>
  <sheetViews>
    <sheetView workbookViewId="0">
      <selection activeCell="H18" sqref="H18"/>
    </sheetView>
  </sheetViews>
  <sheetFormatPr defaultColWidth="9" defaultRowHeight="13.5"/>
  <cols>
    <col min="2" max="4" width="14" customWidth="1"/>
    <col min="5" max="5" width="34.75" style="51" customWidth="1"/>
    <col min="6" max="7" width="14" customWidth="1"/>
    <col min="8" max="8" width="24" customWidth="1"/>
  </cols>
  <sheetData>
    <row r="1" s="2" customFormat="1" ht="36" customHeight="1" spans="1:248">
      <c r="A1" s="52" t="s">
        <v>202</v>
      </c>
      <c r="B1" s="53"/>
      <c r="C1" s="53"/>
      <c r="D1" s="53"/>
      <c r="E1" s="54"/>
      <c r="F1" s="53"/>
      <c r="G1" s="53"/>
      <c r="H1" s="5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</row>
    <row r="2" s="50" customFormat="1" ht="20" customHeight="1" spans="1:8">
      <c r="A2" s="3" t="s">
        <v>203</v>
      </c>
      <c r="B2" s="55" t="s">
        <v>4</v>
      </c>
      <c r="C2" s="3" t="s">
        <v>5</v>
      </c>
      <c r="D2" s="3" t="s">
        <v>6</v>
      </c>
      <c r="E2" s="56" t="s">
        <v>7</v>
      </c>
      <c r="F2" s="3" t="s">
        <v>8</v>
      </c>
      <c r="G2" s="3" t="s">
        <v>9</v>
      </c>
      <c r="H2" s="57" t="s">
        <v>2</v>
      </c>
    </row>
    <row r="3" s="1" customFormat="1" ht="22" customHeight="1" spans="1:237">
      <c r="A3" s="3" t="s">
        <v>204</v>
      </c>
      <c r="B3" s="39">
        <v>115733</v>
      </c>
      <c r="C3" s="39" t="s">
        <v>205</v>
      </c>
      <c r="D3" s="12" t="s">
        <v>206</v>
      </c>
      <c r="E3" s="58" t="s">
        <v>207</v>
      </c>
      <c r="F3" s="12" t="s">
        <v>21</v>
      </c>
      <c r="G3" s="12">
        <v>1099</v>
      </c>
      <c r="H3" s="12" t="s">
        <v>208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</row>
    <row r="4" s="24" customFormat="1" ht="18" customHeight="1" spans="1:8">
      <c r="A4" s="59" t="s">
        <v>209</v>
      </c>
      <c r="B4" s="30">
        <v>84174</v>
      </c>
      <c r="C4" s="30" t="s">
        <v>210</v>
      </c>
      <c r="D4" s="30" t="s">
        <v>211</v>
      </c>
      <c r="E4" s="39" t="s">
        <v>212</v>
      </c>
      <c r="F4" s="13" t="s">
        <v>21</v>
      </c>
      <c r="G4" s="12">
        <v>35</v>
      </c>
      <c r="H4" s="60">
        <v>0.07</v>
      </c>
    </row>
    <row r="5" s="24" customFormat="1" ht="18" customHeight="1" spans="1:8">
      <c r="A5" s="61"/>
      <c r="B5" s="30">
        <v>21580</v>
      </c>
      <c r="C5" s="30" t="s">
        <v>213</v>
      </c>
      <c r="D5" s="30" t="s">
        <v>214</v>
      </c>
      <c r="E5" s="39" t="s">
        <v>215</v>
      </c>
      <c r="F5" s="13" t="s">
        <v>21</v>
      </c>
      <c r="G5" s="12">
        <v>98</v>
      </c>
      <c r="H5" s="60"/>
    </row>
    <row r="6" s="24" customFormat="1" ht="18" customHeight="1" spans="1:8">
      <c r="A6" s="61"/>
      <c r="B6" s="62">
        <v>166880</v>
      </c>
      <c r="C6" s="63" t="s">
        <v>216</v>
      </c>
      <c r="D6" s="63" t="s">
        <v>217</v>
      </c>
      <c r="E6" s="64" t="s">
        <v>218</v>
      </c>
      <c r="F6" s="13"/>
      <c r="G6" s="12"/>
      <c r="H6" s="60"/>
    </row>
    <row r="7" s="24" customFormat="1" ht="18" customHeight="1" spans="1:8">
      <c r="A7" s="61"/>
      <c r="B7" s="62">
        <v>40226</v>
      </c>
      <c r="C7" s="63" t="s">
        <v>216</v>
      </c>
      <c r="D7" s="63" t="s">
        <v>219</v>
      </c>
      <c r="E7" s="64" t="s">
        <v>218</v>
      </c>
      <c r="F7" s="13"/>
      <c r="G7" s="12"/>
      <c r="H7" s="60"/>
    </row>
    <row r="8" s="24" customFormat="1" ht="18" customHeight="1" spans="1:8">
      <c r="A8" s="61"/>
      <c r="B8" s="62">
        <v>133360</v>
      </c>
      <c r="C8" s="63" t="s">
        <v>220</v>
      </c>
      <c r="D8" s="63" t="s">
        <v>221</v>
      </c>
      <c r="E8" s="64" t="s">
        <v>222</v>
      </c>
      <c r="F8" s="65" t="s">
        <v>21</v>
      </c>
      <c r="G8" s="65">
        <v>39.9</v>
      </c>
      <c r="H8" s="60"/>
    </row>
    <row r="9" s="24" customFormat="1" ht="18" customHeight="1" spans="1:8">
      <c r="A9" s="61"/>
      <c r="B9" s="40">
        <v>75138</v>
      </c>
      <c r="C9" s="66" t="s">
        <v>223</v>
      </c>
      <c r="D9" s="66" t="s">
        <v>224</v>
      </c>
      <c r="E9" s="67" t="s">
        <v>225</v>
      </c>
      <c r="F9" s="68" t="s">
        <v>21</v>
      </c>
      <c r="G9" s="65"/>
      <c r="H9" s="60"/>
    </row>
    <row r="10" s="24" customFormat="1" ht="18" customHeight="1" spans="1:8">
      <c r="A10" s="61"/>
      <c r="B10" s="62" t="s">
        <v>226</v>
      </c>
      <c r="C10" s="63" t="s">
        <v>223</v>
      </c>
      <c r="D10" s="63" t="s">
        <v>224</v>
      </c>
      <c r="E10" s="64" t="s">
        <v>227</v>
      </c>
      <c r="F10" s="69" t="s">
        <v>21</v>
      </c>
      <c r="G10" s="65"/>
      <c r="H10" s="60"/>
    </row>
    <row r="11" s="24" customFormat="1" ht="16" customHeight="1" spans="1:8">
      <c r="A11" s="70"/>
      <c r="B11" s="62">
        <v>31440</v>
      </c>
      <c r="C11" s="63" t="s">
        <v>228</v>
      </c>
      <c r="D11" s="63" t="s">
        <v>229</v>
      </c>
      <c r="E11" s="39" t="s">
        <v>212</v>
      </c>
      <c r="F11" s="65" t="s">
        <v>21</v>
      </c>
      <c r="G11" s="65"/>
      <c r="H11" s="60"/>
    </row>
    <row r="12" s="24" customFormat="1" ht="12" spans="1:8">
      <c r="A12" s="71" t="s">
        <v>230</v>
      </c>
      <c r="B12" s="30">
        <v>118954</v>
      </c>
      <c r="C12" s="30" t="s">
        <v>231</v>
      </c>
      <c r="D12" s="30" t="s">
        <v>232</v>
      </c>
      <c r="E12" s="72" t="s">
        <v>233</v>
      </c>
      <c r="F12" s="13" t="s">
        <v>21</v>
      </c>
      <c r="G12" s="12">
        <v>21.9</v>
      </c>
      <c r="H12" s="18">
        <v>1</v>
      </c>
    </row>
    <row r="13" s="24" customFormat="1" ht="12" spans="1:8">
      <c r="A13" s="71"/>
      <c r="B13" s="30">
        <v>136714</v>
      </c>
      <c r="C13" s="30" t="s">
        <v>234</v>
      </c>
      <c r="D13" s="30" t="s">
        <v>235</v>
      </c>
      <c r="E13" s="39" t="s">
        <v>236</v>
      </c>
      <c r="F13" s="13" t="s">
        <v>21</v>
      </c>
      <c r="G13" s="12">
        <v>29.8</v>
      </c>
      <c r="H13" s="18">
        <v>1</v>
      </c>
    </row>
    <row r="14" s="24" customFormat="1" ht="12.75" spans="1:8">
      <c r="A14" s="71"/>
      <c r="B14" s="62">
        <v>104690</v>
      </c>
      <c r="C14" s="63" t="s">
        <v>237</v>
      </c>
      <c r="D14" s="63" t="s">
        <v>238</v>
      </c>
      <c r="E14" s="64" t="s">
        <v>218</v>
      </c>
      <c r="F14" s="13" t="s">
        <v>21</v>
      </c>
      <c r="G14" s="12"/>
      <c r="H14" s="13">
        <v>2</v>
      </c>
    </row>
    <row r="15" s="24" customFormat="1" ht="12.75" spans="1:8">
      <c r="A15" s="71"/>
      <c r="B15" s="62">
        <v>48831</v>
      </c>
      <c r="C15" s="30" t="s">
        <v>239</v>
      </c>
      <c r="D15" s="40" t="s">
        <v>240</v>
      </c>
      <c r="E15" s="39" t="s">
        <v>241</v>
      </c>
      <c r="F15" s="13" t="s">
        <v>21</v>
      </c>
      <c r="G15" s="12"/>
      <c r="H15" s="13">
        <v>0.5</v>
      </c>
    </row>
    <row r="16" s="24" customFormat="1" ht="12.75" spans="1:8">
      <c r="A16" s="71"/>
      <c r="B16" s="62">
        <v>117255</v>
      </c>
      <c r="C16" s="63" t="s">
        <v>242</v>
      </c>
      <c r="D16" s="73" t="s">
        <v>243</v>
      </c>
      <c r="E16" s="74" t="s">
        <v>224</v>
      </c>
      <c r="F16" s="13" t="s">
        <v>21</v>
      </c>
      <c r="G16" s="12"/>
      <c r="H16" s="13">
        <v>2</v>
      </c>
    </row>
    <row r="17" s="24" customFormat="1" ht="12.75" spans="1:8">
      <c r="A17" s="71"/>
      <c r="B17" s="62">
        <v>160637</v>
      </c>
      <c r="C17" s="75" t="s">
        <v>244</v>
      </c>
      <c r="D17" s="75" t="s">
        <v>224</v>
      </c>
      <c r="E17" s="67" t="s">
        <v>245</v>
      </c>
      <c r="F17" s="75" t="s">
        <v>168</v>
      </c>
      <c r="G17" s="12"/>
      <c r="H17" s="13">
        <v>2</v>
      </c>
    </row>
    <row r="18" s="24" customFormat="1" ht="30" customHeight="1" spans="1:8">
      <c r="A18" s="71" t="s">
        <v>246</v>
      </c>
      <c r="B18" s="62">
        <v>47683</v>
      </c>
      <c r="C18" s="30" t="s">
        <v>247</v>
      </c>
      <c r="D18" s="30" t="s">
        <v>221</v>
      </c>
      <c r="E18" s="72" t="s">
        <v>215</v>
      </c>
      <c r="F18" s="13" t="s">
        <v>21</v>
      </c>
      <c r="G18" s="13">
        <v>17.8</v>
      </c>
      <c r="H18" s="12" t="s">
        <v>248</v>
      </c>
    </row>
    <row r="19" s="50" customFormat="1" ht="27" customHeight="1" spans="1:8">
      <c r="A19" s="71" t="s">
        <v>249</v>
      </c>
      <c r="B19" s="76"/>
      <c r="C19" s="77" t="s">
        <v>250</v>
      </c>
      <c r="D19" s="78"/>
      <c r="E19" s="79"/>
      <c r="F19" s="80"/>
      <c r="G19" s="80"/>
      <c r="H19" s="35">
        <v>0.08</v>
      </c>
    </row>
    <row r="20" s="24" customFormat="1" ht="15" customHeight="1" spans="1:8">
      <c r="A20" s="59" t="s">
        <v>17</v>
      </c>
      <c r="B20" s="62">
        <v>75028</v>
      </c>
      <c r="C20" s="62" t="s">
        <v>18</v>
      </c>
      <c r="D20" s="63" t="s">
        <v>19</v>
      </c>
      <c r="E20" s="74" t="s">
        <v>20</v>
      </c>
      <c r="F20" s="65" t="s">
        <v>21</v>
      </c>
      <c r="G20" s="13">
        <v>25.8</v>
      </c>
      <c r="H20" s="81" t="s">
        <v>251</v>
      </c>
    </row>
    <row r="21" s="24" customFormat="1" ht="15" customHeight="1" spans="1:8">
      <c r="A21" s="61"/>
      <c r="B21" s="62">
        <v>171872</v>
      </c>
      <c r="C21" s="30" t="s">
        <v>23</v>
      </c>
      <c r="D21" s="63" t="s">
        <v>24</v>
      </c>
      <c r="E21" s="82" t="s">
        <v>25</v>
      </c>
      <c r="F21" s="13" t="s">
        <v>21</v>
      </c>
      <c r="G21" s="13">
        <v>26.9</v>
      </c>
      <c r="H21" s="83"/>
    </row>
    <row r="22" s="24" customFormat="1" ht="21" customHeight="1" spans="1:8">
      <c r="A22" s="70"/>
      <c r="B22" s="30">
        <v>134798</v>
      </c>
      <c r="C22" s="30" t="s">
        <v>26</v>
      </c>
      <c r="D22" s="30" t="s">
        <v>27</v>
      </c>
      <c r="E22" s="72" t="s">
        <v>28</v>
      </c>
      <c r="F22" s="13" t="s">
        <v>21</v>
      </c>
      <c r="G22" s="13">
        <v>42</v>
      </c>
      <c r="H22" s="35" t="s">
        <v>251</v>
      </c>
    </row>
    <row r="23" s="24" customFormat="1" ht="26" customHeight="1" spans="1:8">
      <c r="A23" s="71" t="s">
        <v>30</v>
      </c>
      <c r="B23" s="40"/>
      <c r="C23" s="30" t="s">
        <v>30</v>
      </c>
      <c r="D23" s="40"/>
      <c r="E23" s="79"/>
      <c r="F23" s="84"/>
      <c r="G23" s="84"/>
      <c r="H23" s="34" t="s">
        <v>251</v>
      </c>
    </row>
    <row r="24" ht="30" customHeight="1" spans="1:8">
      <c r="A24" s="85" t="s">
        <v>252</v>
      </c>
      <c r="B24" s="85"/>
      <c r="C24" s="85"/>
      <c r="D24" s="85"/>
      <c r="E24" s="85"/>
      <c r="F24" s="85"/>
      <c r="G24" s="85"/>
      <c r="H24" s="85"/>
    </row>
    <row r="25" ht="14" customHeight="1"/>
    <row r="26" spans="1:8">
      <c r="A26" t="s">
        <v>32</v>
      </c>
      <c r="E26" s="51" t="s">
        <v>253</v>
      </c>
      <c r="H26" s="86" t="s">
        <v>34</v>
      </c>
    </row>
  </sheetData>
  <mergeCells count="8">
    <mergeCell ref="A1:H1"/>
    <mergeCell ref="C19:D19"/>
    <mergeCell ref="A24:H24"/>
    <mergeCell ref="A4:A11"/>
    <mergeCell ref="A12:A17"/>
    <mergeCell ref="A20:A22"/>
    <mergeCell ref="H4:H11"/>
    <mergeCell ref="H20:H21"/>
  </mergeCells>
  <pageMargins left="0.590277777777778" right="0.354166666666667" top="0.511805555555556" bottom="0.629166666666667" header="0.15625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0"/>
  <sheetViews>
    <sheetView topLeftCell="A46" workbookViewId="0">
      <selection activeCell="G70" sqref="G70"/>
    </sheetView>
  </sheetViews>
  <sheetFormatPr defaultColWidth="9" defaultRowHeight="15" customHeight="1"/>
  <cols>
    <col min="1" max="1" width="9" style="25"/>
    <col min="2" max="3" width="9" style="26"/>
    <col min="4" max="4" width="9" style="26" hidden="1" customWidth="1"/>
    <col min="5" max="5" width="21.75" style="26" hidden="1" customWidth="1"/>
    <col min="6" max="6" width="31.125" style="24" customWidth="1"/>
    <col min="7" max="7" width="23.875" style="24" customWidth="1"/>
    <col min="8" max="8" width="41" style="27" customWidth="1"/>
    <col min="9" max="9" width="5.75" style="26" customWidth="1"/>
    <col min="10" max="10" width="15.375" style="26" customWidth="1"/>
    <col min="11" max="256" width="9" style="24"/>
    <col min="257" max="16384" width="9" style="2"/>
  </cols>
  <sheetData>
    <row r="1" s="1" customFormat="1" ht="43" customHeight="1" spans="1:10">
      <c r="A1" s="28" t="s">
        <v>152</v>
      </c>
      <c r="B1" s="28" t="s">
        <v>16</v>
      </c>
      <c r="C1" s="28" t="s">
        <v>4</v>
      </c>
      <c r="D1" s="28"/>
      <c r="E1" s="28"/>
      <c r="F1" s="28" t="s">
        <v>5</v>
      </c>
      <c r="G1" s="28" t="s">
        <v>6</v>
      </c>
      <c r="H1" s="28" t="s">
        <v>7</v>
      </c>
      <c r="I1" s="28" t="s">
        <v>8</v>
      </c>
      <c r="J1" s="12" t="s">
        <v>254</v>
      </c>
    </row>
    <row r="2" customHeight="1" spans="1:10">
      <c r="A2" s="12" t="s">
        <v>204</v>
      </c>
      <c r="B2" s="13" t="s">
        <v>255</v>
      </c>
      <c r="C2" s="6">
        <v>115733</v>
      </c>
      <c r="D2" s="6" t="s">
        <v>155</v>
      </c>
      <c r="E2" s="6" t="str">
        <f t="shared" ref="E2:E17" si="0">C2&amp;D2</f>
        <v>115733,</v>
      </c>
      <c r="F2" s="11" t="s">
        <v>205</v>
      </c>
      <c r="G2" s="11" t="s">
        <v>206</v>
      </c>
      <c r="H2" s="11" t="s">
        <v>207</v>
      </c>
      <c r="I2" s="6" t="s">
        <v>21</v>
      </c>
      <c r="J2" s="13">
        <v>0</v>
      </c>
    </row>
    <row r="3" s="24" customFormat="1" customHeight="1" spans="1:10">
      <c r="A3" s="12" t="s">
        <v>209</v>
      </c>
      <c r="B3" s="13" t="s">
        <v>154</v>
      </c>
      <c r="C3" s="6">
        <v>84174</v>
      </c>
      <c r="D3" s="6" t="s">
        <v>155</v>
      </c>
      <c r="E3" s="6" t="str">
        <f t="shared" si="0"/>
        <v>84174,</v>
      </c>
      <c r="F3" s="11" t="s">
        <v>210</v>
      </c>
      <c r="G3" s="11" t="s">
        <v>256</v>
      </c>
      <c r="H3" s="11" t="s">
        <v>257</v>
      </c>
      <c r="I3" s="6"/>
      <c r="J3" s="34">
        <v>0.07</v>
      </c>
    </row>
    <row r="4" s="24" customFormat="1" customHeight="1" spans="1:10">
      <c r="A4" s="12"/>
      <c r="B4" s="13"/>
      <c r="C4" s="6">
        <v>21580</v>
      </c>
      <c r="D4" s="6" t="s">
        <v>155</v>
      </c>
      <c r="E4" s="6" t="str">
        <f t="shared" si="0"/>
        <v>21580,</v>
      </c>
      <c r="F4" s="11" t="s">
        <v>213</v>
      </c>
      <c r="G4" s="11" t="s">
        <v>214</v>
      </c>
      <c r="H4" s="11" t="s">
        <v>215</v>
      </c>
      <c r="I4" s="6" t="s">
        <v>21</v>
      </c>
      <c r="J4" s="34">
        <v>0.07</v>
      </c>
    </row>
    <row r="5" s="24" customFormat="1" customHeight="1" spans="1:10">
      <c r="A5" s="12"/>
      <c r="B5" s="13"/>
      <c r="C5" s="5">
        <v>166880</v>
      </c>
      <c r="D5" s="6" t="s">
        <v>155</v>
      </c>
      <c r="E5" s="6" t="str">
        <f t="shared" si="0"/>
        <v>166880,</v>
      </c>
      <c r="F5" s="8" t="s">
        <v>216</v>
      </c>
      <c r="G5" s="8" t="s">
        <v>217</v>
      </c>
      <c r="H5" s="8" t="s">
        <v>218</v>
      </c>
      <c r="I5" s="5" t="s">
        <v>21</v>
      </c>
      <c r="J5" s="34">
        <v>0.07</v>
      </c>
    </row>
    <row r="6" s="24" customFormat="1" customHeight="1" spans="1:10">
      <c r="A6" s="12"/>
      <c r="B6" s="13"/>
      <c r="C6" s="5">
        <v>40226</v>
      </c>
      <c r="D6" s="6" t="s">
        <v>155</v>
      </c>
      <c r="E6" s="6" t="str">
        <f t="shared" si="0"/>
        <v>40226,</v>
      </c>
      <c r="F6" s="8" t="s">
        <v>216</v>
      </c>
      <c r="G6" s="8" t="s">
        <v>219</v>
      </c>
      <c r="H6" s="8" t="s">
        <v>218</v>
      </c>
      <c r="I6" s="5" t="s">
        <v>168</v>
      </c>
      <c r="J6" s="34">
        <v>0.07</v>
      </c>
    </row>
    <row r="7" s="2" customFormat="1" customHeight="1" spans="1:10">
      <c r="A7" s="12"/>
      <c r="B7" s="13"/>
      <c r="C7" s="5">
        <v>133360</v>
      </c>
      <c r="D7" s="6" t="s">
        <v>155</v>
      </c>
      <c r="E7" s="6" t="str">
        <f t="shared" si="0"/>
        <v>133360,</v>
      </c>
      <c r="F7" s="15" t="s">
        <v>220</v>
      </c>
      <c r="G7" s="8"/>
      <c r="H7" s="7"/>
      <c r="I7" s="5"/>
      <c r="J7" s="34">
        <v>0.07</v>
      </c>
    </row>
    <row r="8" s="2" customFormat="1" customHeight="1" spans="1:10">
      <c r="A8" s="12"/>
      <c r="B8" s="13"/>
      <c r="C8" s="29">
        <v>75138</v>
      </c>
      <c r="D8" s="6" t="s">
        <v>155</v>
      </c>
      <c r="E8" s="6" t="str">
        <f t="shared" si="0"/>
        <v>75138,</v>
      </c>
      <c r="F8" s="16" t="s">
        <v>223</v>
      </c>
      <c r="G8" s="16" t="s">
        <v>224</v>
      </c>
      <c r="H8" s="16" t="s">
        <v>225</v>
      </c>
      <c r="I8" s="14" t="s">
        <v>21</v>
      </c>
      <c r="J8" s="34">
        <v>0.07</v>
      </c>
    </row>
    <row r="9" s="2" customFormat="1" customHeight="1" spans="1:10">
      <c r="A9" s="12"/>
      <c r="B9" s="13"/>
      <c r="C9" s="7" t="s">
        <v>226</v>
      </c>
      <c r="D9" s="6" t="s">
        <v>155</v>
      </c>
      <c r="E9" s="6" t="str">
        <f t="shared" si="0"/>
        <v>164949,</v>
      </c>
      <c r="F9" s="8" t="s">
        <v>223</v>
      </c>
      <c r="G9" s="8" t="s">
        <v>224</v>
      </c>
      <c r="H9" s="8" t="s">
        <v>227</v>
      </c>
      <c r="I9" s="5" t="s">
        <v>21</v>
      </c>
      <c r="J9" s="34">
        <v>0.07</v>
      </c>
    </row>
    <row r="10" s="2" customFormat="1" customHeight="1" spans="1:10">
      <c r="A10" s="12"/>
      <c r="B10" s="13"/>
      <c r="C10" s="7">
        <v>31440</v>
      </c>
      <c r="D10" s="6" t="s">
        <v>155</v>
      </c>
      <c r="E10" s="6" t="str">
        <f t="shared" si="0"/>
        <v>31440,</v>
      </c>
      <c r="F10" s="8" t="s">
        <v>228</v>
      </c>
      <c r="G10" s="8" t="s">
        <v>229</v>
      </c>
      <c r="H10" s="11" t="s">
        <v>212</v>
      </c>
      <c r="I10" s="5" t="s">
        <v>21</v>
      </c>
      <c r="J10" s="34">
        <v>0.07</v>
      </c>
    </row>
    <row r="11" customHeight="1" spans="1:10">
      <c r="A11" s="12" t="s">
        <v>230</v>
      </c>
      <c r="B11" s="13" t="s">
        <v>255</v>
      </c>
      <c r="C11" s="6">
        <v>118954</v>
      </c>
      <c r="D11" s="6" t="s">
        <v>155</v>
      </c>
      <c r="E11" s="6" t="str">
        <f t="shared" si="0"/>
        <v>118954,</v>
      </c>
      <c r="F11" s="11" t="s">
        <v>231</v>
      </c>
      <c r="G11" s="11" t="s">
        <v>232</v>
      </c>
      <c r="H11" s="11" t="s">
        <v>233</v>
      </c>
      <c r="I11" s="6" t="s">
        <v>21</v>
      </c>
      <c r="J11" s="13" t="s">
        <v>258</v>
      </c>
    </row>
    <row r="12" customHeight="1" spans="1:10">
      <c r="A12" s="12"/>
      <c r="B12" s="13"/>
      <c r="C12" s="6">
        <v>136714</v>
      </c>
      <c r="D12" s="6" t="s">
        <v>155</v>
      </c>
      <c r="E12" s="6" t="str">
        <f t="shared" si="0"/>
        <v>136714,</v>
      </c>
      <c r="F12" s="11" t="s">
        <v>234</v>
      </c>
      <c r="G12" s="11" t="s">
        <v>235</v>
      </c>
      <c r="H12" s="11" t="s">
        <v>236</v>
      </c>
      <c r="I12" s="6" t="s">
        <v>21</v>
      </c>
      <c r="J12" s="13" t="s">
        <v>258</v>
      </c>
    </row>
    <row r="13" customHeight="1" spans="1:10">
      <c r="A13" s="12"/>
      <c r="B13" s="13"/>
      <c r="C13" s="6">
        <v>104690</v>
      </c>
      <c r="D13" s="6" t="s">
        <v>155</v>
      </c>
      <c r="E13" s="6" t="str">
        <f t="shared" si="0"/>
        <v>104690,</v>
      </c>
      <c r="F13" s="11" t="s">
        <v>237</v>
      </c>
      <c r="G13" s="8" t="s">
        <v>238</v>
      </c>
      <c r="H13" s="8" t="s">
        <v>218</v>
      </c>
      <c r="I13" s="6"/>
      <c r="J13" s="13" t="s">
        <v>259</v>
      </c>
    </row>
    <row r="14" customHeight="1" spans="1:10">
      <c r="A14" s="12"/>
      <c r="B14" s="13"/>
      <c r="C14" s="5">
        <v>48831</v>
      </c>
      <c r="D14" s="6" t="s">
        <v>155</v>
      </c>
      <c r="E14" s="6" t="str">
        <f t="shared" si="0"/>
        <v>48831,</v>
      </c>
      <c r="F14" s="15" t="s">
        <v>260</v>
      </c>
      <c r="G14" s="16" t="s">
        <v>261</v>
      </c>
      <c r="H14" s="11" t="s">
        <v>241</v>
      </c>
      <c r="I14" s="6" t="s">
        <v>21</v>
      </c>
      <c r="J14" s="13" t="s">
        <v>262</v>
      </c>
    </row>
    <row r="15" customHeight="1" spans="1:10">
      <c r="A15" s="12"/>
      <c r="B15" s="13"/>
      <c r="C15" s="5">
        <v>117255</v>
      </c>
      <c r="D15" s="6" t="s">
        <v>155</v>
      </c>
      <c r="E15" s="6" t="str">
        <f t="shared" si="0"/>
        <v>117255,</v>
      </c>
      <c r="F15" s="8" t="s">
        <v>242</v>
      </c>
      <c r="G15" s="8"/>
      <c r="H15" s="7"/>
      <c r="I15" s="5"/>
      <c r="J15" s="13" t="s">
        <v>259</v>
      </c>
    </row>
    <row r="16" customHeight="1" spans="1:10">
      <c r="A16" s="12"/>
      <c r="B16" s="13"/>
      <c r="C16" s="5">
        <v>160637</v>
      </c>
      <c r="D16" s="6" t="s">
        <v>155</v>
      </c>
      <c r="E16" s="6" t="str">
        <f t="shared" si="0"/>
        <v>160637,</v>
      </c>
      <c r="F16" s="16" t="s">
        <v>244</v>
      </c>
      <c r="G16" s="16" t="s">
        <v>224</v>
      </c>
      <c r="H16" s="16" t="s">
        <v>245</v>
      </c>
      <c r="I16" s="16" t="s">
        <v>168</v>
      </c>
      <c r="J16" s="13" t="s">
        <v>259</v>
      </c>
    </row>
    <row r="17" ht="60" customHeight="1" spans="1:10">
      <c r="A17" s="12" t="s">
        <v>246</v>
      </c>
      <c r="B17" s="13" t="s">
        <v>154</v>
      </c>
      <c r="C17" s="13">
        <v>47683</v>
      </c>
      <c r="D17" s="13" t="s">
        <v>155</v>
      </c>
      <c r="E17" s="13" t="str">
        <f t="shared" si="0"/>
        <v>47683,</v>
      </c>
      <c r="F17" s="30" t="s">
        <v>247</v>
      </c>
      <c r="G17" s="30" t="s">
        <v>221</v>
      </c>
      <c r="H17" s="30" t="s">
        <v>215</v>
      </c>
      <c r="I17" s="13" t="s">
        <v>21</v>
      </c>
      <c r="J17" s="35">
        <v>0.1</v>
      </c>
    </row>
    <row r="18" customHeight="1" spans="1:10">
      <c r="A18" s="12" t="s">
        <v>249</v>
      </c>
      <c r="B18" s="13" t="s">
        <v>154</v>
      </c>
      <c r="C18" s="31">
        <v>170361</v>
      </c>
      <c r="D18" s="32" t="s">
        <v>155</v>
      </c>
      <c r="E18" s="32" t="str">
        <f t="shared" ref="E18:E81" si="1">C18&amp;D18</f>
        <v>170361,</v>
      </c>
      <c r="F18" s="33" t="s">
        <v>263</v>
      </c>
      <c r="G18" s="33" t="s">
        <v>264</v>
      </c>
      <c r="H18" s="33" t="s">
        <v>265</v>
      </c>
      <c r="I18" s="5" t="s">
        <v>168</v>
      </c>
      <c r="J18" s="34">
        <v>0.08</v>
      </c>
    </row>
    <row r="19" customHeight="1" spans="1:10">
      <c r="A19" s="12"/>
      <c r="B19" s="13"/>
      <c r="C19" s="31">
        <v>170363</v>
      </c>
      <c r="D19" s="32" t="s">
        <v>155</v>
      </c>
      <c r="E19" s="32" t="str">
        <f t="shared" si="1"/>
        <v>170363,</v>
      </c>
      <c r="F19" s="33" t="s">
        <v>266</v>
      </c>
      <c r="G19" s="33" t="s">
        <v>267</v>
      </c>
      <c r="H19" s="33" t="s">
        <v>265</v>
      </c>
      <c r="I19" s="5" t="s">
        <v>168</v>
      </c>
      <c r="J19" s="34">
        <v>0.08</v>
      </c>
    </row>
    <row r="20" customHeight="1" spans="1:10">
      <c r="A20" s="12"/>
      <c r="B20" s="13"/>
      <c r="C20" s="31">
        <v>170360</v>
      </c>
      <c r="D20" s="32" t="s">
        <v>155</v>
      </c>
      <c r="E20" s="32" t="str">
        <f t="shared" si="1"/>
        <v>170360,</v>
      </c>
      <c r="F20" s="33" t="s">
        <v>268</v>
      </c>
      <c r="G20" s="33" t="s">
        <v>269</v>
      </c>
      <c r="H20" s="33" t="s">
        <v>265</v>
      </c>
      <c r="I20" s="5" t="s">
        <v>168</v>
      </c>
      <c r="J20" s="34">
        <v>0.08</v>
      </c>
    </row>
    <row r="21" customHeight="1" spans="1:10">
      <c r="A21" s="12"/>
      <c r="B21" s="13"/>
      <c r="C21" s="31">
        <v>170359</v>
      </c>
      <c r="D21" s="32" t="s">
        <v>155</v>
      </c>
      <c r="E21" s="32" t="str">
        <f t="shared" si="1"/>
        <v>170359,</v>
      </c>
      <c r="F21" s="33" t="s">
        <v>270</v>
      </c>
      <c r="G21" s="33" t="s">
        <v>267</v>
      </c>
      <c r="H21" s="33" t="s">
        <v>265</v>
      </c>
      <c r="I21" s="5" t="s">
        <v>168</v>
      </c>
      <c r="J21" s="34">
        <v>0.08</v>
      </c>
    </row>
    <row r="22" customHeight="1" spans="1:10">
      <c r="A22" s="12"/>
      <c r="B22" s="13"/>
      <c r="C22" s="31">
        <v>170352</v>
      </c>
      <c r="D22" s="32" t="s">
        <v>155</v>
      </c>
      <c r="E22" s="32" t="str">
        <f t="shared" si="1"/>
        <v>170352,</v>
      </c>
      <c r="F22" s="33" t="s">
        <v>271</v>
      </c>
      <c r="G22" s="33" t="s">
        <v>272</v>
      </c>
      <c r="H22" s="33" t="s">
        <v>265</v>
      </c>
      <c r="I22" s="5" t="s">
        <v>168</v>
      </c>
      <c r="J22" s="34">
        <v>0.08</v>
      </c>
    </row>
    <row r="23" customHeight="1" spans="1:10">
      <c r="A23" s="12"/>
      <c r="B23" s="13"/>
      <c r="C23" s="31">
        <v>170351</v>
      </c>
      <c r="D23" s="32" t="s">
        <v>155</v>
      </c>
      <c r="E23" s="32" t="str">
        <f t="shared" si="1"/>
        <v>170351,</v>
      </c>
      <c r="F23" s="33" t="s">
        <v>271</v>
      </c>
      <c r="G23" s="33" t="s">
        <v>273</v>
      </c>
      <c r="H23" s="33" t="s">
        <v>265</v>
      </c>
      <c r="I23" s="5" t="s">
        <v>168</v>
      </c>
      <c r="J23" s="34">
        <v>0.08</v>
      </c>
    </row>
    <row r="24" customHeight="1" spans="1:10">
      <c r="A24" s="12"/>
      <c r="B24" s="13"/>
      <c r="C24" s="31">
        <v>134587</v>
      </c>
      <c r="D24" s="32" t="s">
        <v>155</v>
      </c>
      <c r="E24" s="32" t="str">
        <f t="shared" si="1"/>
        <v>134587,</v>
      </c>
      <c r="F24" s="33" t="s">
        <v>274</v>
      </c>
      <c r="G24" s="33" t="s">
        <v>275</v>
      </c>
      <c r="H24" s="33" t="s">
        <v>265</v>
      </c>
      <c r="I24" s="5" t="s">
        <v>276</v>
      </c>
      <c r="J24" s="34">
        <v>0.08</v>
      </c>
    </row>
    <row r="25" customHeight="1" spans="1:10">
      <c r="A25" s="12"/>
      <c r="B25" s="13"/>
      <c r="C25" s="31">
        <v>170345</v>
      </c>
      <c r="D25" s="32" t="s">
        <v>155</v>
      </c>
      <c r="E25" s="32" t="str">
        <f t="shared" si="1"/>
        <v>170345,</v>
      </c>
      <c r="F25" s="33" t="s">
        <v>277</v>
      </c>
      <c r="G25" s="33" t="s">
        <v>278</v>
      </c>
      <c r="H25" s="33" t="s">
        <v>265</v>
      </c>
      <c r="I25" s="5" t="s">
        <v>168</v>
      </c>
      <c r="J25" s="34">
        <v>0.08</v>
      </c>
    </row>
    <row r="26" customHeight="1" spans="1:10">
      <c r="A26" s="12"/>
      <c r="B26" s="13"/>
      <c r="C26" s="31">
        <v>134588</v>
      </c>
      <c r="D26" s="32" t="s">
        <v>155</v>
      </c>
      <c r="E26" s="32" t="str">
        <f t="shared" si="1"/>
        <v>134588,</v>
      </c>
      <c r="F26" s="33" t="s">
        <v>279</v>
      </c>
      <c r="G26" s="33" t="s">
        <v>280</v>
      </c>
      <c r="H26" s="33" t="s">
        <v>265</v>
      </c>
      <c r="I26" s="5" t="s">
        <v>168</v>
      </c>
      <c r="J26" s="34">
        <v>0.08</v>
      </c>
    </row>
    <row r="27" customHeight="1" spans="1:10">
      <c r="A27" s="12"/>
      <c r="B27" s="13"/>
      <c r="C27" s="31">
        <v>170350</v>
      </c>
      <c r="D27" s="32" t="s">
        <v>155</v>
      </c>
      <c r="E27" s="32" t="str">
        <f t="shared" si="1"/>
        <v>170350,</v>
      </c>
      <c r="F27" s="33" t="s">
        <v>281</v>
      </c>
      <c r="G27" s="33" t="s">
        <v>282</v>
      </c>
      <c r="H27" s="33" t="s">
        <v>265</v>
      </c>
      <c r="I27" s="5" t="s">
        <v>168</v>
      </c>
      <c r="J27" s="34">
        <v>0.08</v>
      </c>
    </row>
    <row r="28" customHeight="1" spans="1:10">
      <c r="A28" s="12"/>
      <c r="B28" s="13"/>
      <c r="C28" s="31">
        <v>170349</v>
      </c>
      <c r="D28" s="32" t="s">
        <v>155</v>
      </c>
      <c r="E28" s="32" t="str">
        <f t="shared" si="1"/>
        <v>170349,</v>
      </c>
      <c r="F28" s="33" t="s">
        <v>283</v>
      </c>
      <c r="G28" s="33" t="s">
        <v>284</v>
      </c>
      <c r="H28" s="33" t="s">
        <v>265</v>
      </c>
      <c r="I28" s="5" t="s">
        <v>168</v>
      </c>
      <c r="J28" s="34">
        <v>0.08</v>
      </c>
    </row>
    <row r="29" customHeight="1" spans="1:10">
      <c r="A29" s="12"/>
      <c r="B29" s="13"/>
      <c r="C29" s="14">
        <v>138325</v>
      </c>
      <c r="D29" s="6" t="s">
        <v>155</v>
      </c>
      <c r="E29" s="6" t="str">
        <f t="shared" si="1"/>
        <v>138325,</v>
      </c>
      <c r="F29" s="15" t="s">
        <v>285</v>
      </c>
      <c r="G29" s="16" t="s">
        <v>286</v>
      </c>
      <c r="H29" s="11" t="s">
        <v>287</v>
      </c>
      <c r="I29" s="6" t="s">
        <v>168</v>
      </c>
      <c r="J29" s="34">
        <v>0.08</v>
      </c>
    </row>
    <row r="30" customHeight="1" spans="1:10">
      <c r="A30" s="12"/>
      <c r="B30" s="13"/>
      <c r="C30" s="14">
        <v>138584</v>
      </c>
      <c r="D30" s="6" t="s">
        <v>155</v>
      </c>
      <c r="E30" s="6" t="str">
        <f t="shared" si="1"/>
        <v>138584,</v>
      </c>
      <c r="F30" s="15" t="s">
        <v>288</v>
      </c>
      <c r="G30" s="16" t="s">
        <v>289</v>
      </c>
      <c r="H30" s="11" t="s">
        <v>290</v>
      </c>
      <c r="I30" s="6" t="s">
        <v>168</v>
      </c>
      <c r="J30" s="34">
        <v>0.08</v>
      </c>
    </row>
    <row r="31" customHeight="1" spans="1:10">
      <c r="A31" s="12"/>
      <c r="B31" s="13"/>
      <c r="C31" s="14">
        <v>161996</v>
      </c>
      <c r="D31" s="6" t="s">
        <v>155</v>
      </c>
      <c r="E31" s="6" t="str">
        <f t="shared" si="1"/>
        <v>161996,</v>
      </c>
      <c r="F31" s="15" t="s">
        <v>291</v>
      </c>
      <c r="G31" s="16" t="s">
        <v>292</v>
      </c>
      <c r="H31" s="11" t="s">
        <v>293</v>
      </c>
      <c r="I31" s="6" t="s">
        <v>168</v>
      </c>
      <c r="J31" s="34">
        <v>0.08</v>
      </c>
    </row>
    <row r="32" customHeight="1" spans="1:10">
      <c r="A32" s="12"/>
      <c r="B32" s="13"/>
      <c r="C32" s="14">
        <v>162003</v>
      </c>
      <c r="D32" s="6" t="s">
        <v>155</v>
      </c>
      <c r="E32" s="6" t="str">
        <f t="shared" si="1"/>
        <v>162003,</v>
      </c>
      <c r="F32" s="16" t="s">
        <v>294</v>
      </c>
      <c r="G32" s="16" t="s">
        <v>295</v>
      </c>
      <c r="H32" s="11" t="s">
        <v>293</v>
      </c>
      <c r="I32" s="6" t="s">
        <v>168</v>
      </c>
      <c r="J32" s="34">
        <v>0.08</v>
      </c>
    </row>
    <row r="33" customHeight="1" spans="1:10">
      <c r="A33" s="12"/>
      <c r="B33" s="13"/>
      <c r="C33" s="14">
        <v>162006</v>
      </c>
      <c r="D33" s="6" t="s">
        <v>155</v>
      </c>
      <c r="E33" s="6" t="str">
        <f t="shared" si="1"/>
        <v>162006,</v>
      </c>
      <c r="F33" s="15" t="s">
        <v>296</v>
      </c>
      <c r="G33" s="16" t="s">
        <v>297</v>
      </c>
      <c r="H33" s="11" t="s">
        <v>293</v>
      </c>
      <c r="I33" s="6" t="s">
        <v>21</v>
      </c>
      <c r="J33" s="34">
        <v>0.08</v>
      </c>
    </row>
    <row r="34" customHeight="1" spans="1:10">
      <c r="A34" s="12"/>
      <c r="B34" s="13"/>
      <c r="C34" s="14">
        <v>143054</v>
      </c>
      <c r="D34" s="6" t="s">
        <v>155</v>
      </c>
      <c r="E34" s="6" t="str">
        <f t="shared" si="1"/>
        <v>143054,</v>
      </c>
      <c r="F34" s="15" t="s">
        <v>298</v>
      </c>
      <c r="G34" s="16" t="s">
        <v>299</v>
      </c>
      <c r="H34" s="11" t="s">
        <v>300</v>
      </c>
      <c r="I34" s="6" t="s">
        <v>168</v>
      </c>
      <c r="J34" s="34">
        <v>0.08</v>
      </c>
    </row>
    <row r="35" customHeight="1" spans="1:10">
      <c r="A35" s="12"/>
      <c r="B35" s="13"/>
      <c r="C35" s="14">
        <v>143089</v>
      </c>
      <c r="D35" s="6" t="s">
        <v>155</v>
      </c>
      <c r="E35" s="6" t="str">
        <f t="shared" si="1"/>
        <v>143089,</v>
      </c>
      <c r="F35" s="15" t="s">
        <v>301</v>
      </c>
      <c r="G35" s="16" t="s">
        <v>302</v>
      </c>
      <c r="H35" s="11" t="s">
        <v>300</v>
      </c>
      <c r="I35" s="6" t="s">
        <v>168</v>
      </c>
      <c r="J35" s="34">
        <v>0.08</v>
      </c>
    </row>
    <row r="36" customHeight="1" spans="1:10">
      <c r="A36" s="12"/>
      <c r="B36" s="13"/>
      <c r="C36" s="14">
        <v>143095</v>
      </c>
      <c r="D36" s="6" t="s">
        <v>155</v>
      </c>
      <c r="E36" s="6" t="str">
        <f t="shared" si="1"/>
        <v>143095,</v>
      </c>
      <c r="F36" s="15" t="s">
        <v>303</v>
      </c>
      <c r="G36" s="16" t="s">
        <v>304</v>
      </c>
      <c r="H36" s="11" t="s">
        <v>300</v>
      </c>
      <c r="I36" s="6" t="s">
        <v>168</v>
      </c>
      <c r="J36" s="34">
        <v>0.08</v>
      </c>
    </row>
    <row r="37" customHeight="1" spans="1:10">
      <c r="A37" s="12"/>
      <c r="B37" s="13"/>
      <c r="C37" s="14">
        <v>143093</v>
      </c>
      <c r="D37" s="6" t="s">
        <v>155</v>
      </c>
      <c r="E37" s="6" t="str">
        <f t="shared" si="1"/>
        <v>143093,</v>
      </c>
      <c r="F37" s="15" t="s">
        <v>305</v>
      </c>
      <c r="G37" s="16" t="s">
        <v>306</v>
      </c>
      <c r="H37" s="11" t="s">
        <v>300</v>
      </c>
      <c r="I37" s="6" t="s">
        <v>168</v>
      </c>
      <c r="J37" s="34">
        <v>0.08</v>
      </c>
    </row>
    <row r="38" customHeight="1" spans="1:10">
      <c r="A38" s="12"/>
      <c r="B38" s="13"/>
      <c r="C38" s="14">
        <v>143074</v>
      </c>
      <c r="D38" s="6" t="s">
        <v>155</v>
      </c>
      <c r="E38" s="6" t="str">
        <f t="shared" si="1"/>
        <v>143074,</v>
      </c>
      <c r="F38" s="15" t="s">
        <v>307</v>
      </c>
      <c r="G38" s="16" t="s">
        <v>308</v>
      </c>
      <c r="H38" s="11" t="s">
        <v>300</v>
      </c>
      <c r="I38" s="6" t="s">
        <v>168</v>
      </c>
      <c r="J38" s="34">
        <v>0.08</v>
      </c>
    </row>
    <row r="39" customHeight="1" spans="1:10">
      <c r="A39" s="12"/>
      <c r="B39" s="13"/>
      <c r="C39" s="14">
        <v>115425</v>
      </c>
      <c r="D39" s="6" t="s">
        <v>155</v>
      </c>
      <c r="E39" s="6" t="str">
        <f t="shared" si="1"/>
        <v>115425,</v>
      </c>
      <c r="F39" s="15" t="s">
        <v>309</v>
      </c>
      <c r="G39" s="16" t="s">
        <v>310</v>
      </c>
      <c r="H39" s="11" t="s">
        <v>311</v>
      </c>
      <c r="I39" s="6" t="s">
        <v>168</v>
      </c>
      <c r="J39" s="34">
        <v>0.08</v>
      </c>
    </row>
    <row r="40" customHeight="1" spans="1:10">
      <c r="A40" s="12"/>
      <c r="B40" s="13"/>
      <c r="C40" s="14">
        <v>115433</v>
      </c>
      <c r="D40" s="6" t="s">
        <v>155</v>
      </c>
      <c r="E40" s="6" t="str">
        <f t="shared" si="1"/>
        <v>115433,</v>
      </c>
      <c r="F40" s="15" t="s">
        <v>312</v>
      </c>
      <c r="G40" s="16" t="s">
        <v>313</v>
      </c>
      <c r="H40" s="11" t="s">
        <v>311</v>
      </c>
      <c r="I40" s="6" t="s">
        <v>168</v>
      </c>
      <c r="J40" s="34">
        <v>0.08</v>
      </c>
    </row>
    <row r="41" customHeight="1" spans="1:10">
      <c r="A41" s="12"/>
      <c r="B41" s="13"/>
      <c r="C41" s="14">
        <v>16644</v>
      </c>
      <c r="D41" s="6" t="s">
        <v>155</v>
      </c>
      <c r="E41" s="6" t="str">
        <f t="shared" si="1"/>
        <v>16644,</v>
      </c>
      <c r="F41" s="15" t="s">
        <v>314</v>
      </c>
      <c r="G41" s="16" t="s">
        <v>315</v>
      </c>
      <c r="H41" s="11" t="s">
        <v>316</v>
      </c>
      <c r="I41" s="6" t="s">
        <v>168</v>
      </c>
      <c r="J41" s="34">
        <v>0.08</v>
      </c>
    </row>
    <row r="42" customHeight="1" spans="1:10">
      <c r="A42" s="12"/>
      <c r="B42" s="13"/>
      <c r="C42" s="14">
        <v>66994</v>
      </c>
      <c r="D42" s="6" t="s">
        <v>155</v>
      </c>
      <c r="E42" s="6" t="str">
        <f t="shared" si="1"/>
        <v>66994,</v>
      </c>
      <c r="F42" s="15" t="s">
        <v>317</v>
      </c>
      <c r="G42" s="16" t="s">
        <v>318</v>
      </c>
      <c r="H42" s="11" t="s">
        <v>319</v>
      </c>
      <c r="I42" s="6" t="s">
        <v>320</v>
      </c>
      <c r="J42" s="34">
        <v>0.08</v>
      </c>
    </row>
    <row r="43" customHeight="1" spans="1:10">
      <c r="A43" s="12"/>
      <c r="B43" s="13"/>
      <c r="C43" s="5">
        <v>166599</v>
      </c>
      <c r="D43" s="6" t="s">
        <v>155</v>
      </c>
      <c r="E43" s="6" t="str">
        <f t="shared" si="1"/>
        <v>166599,</v>
      </c>
      <c r="F43" s="11" t="s">
        <v>321</v>
      </c>
      <c r="G43" s="11" t="s">
        <v>322</v>
      </c>
      <c r="H43" s="29" t="s">
        <v>323</v>
      </c>
      <c r="I43" s="6" t="s">
        <v>168</v>
      </c>
      <c r="J43" s="34">
        <v>0.08</v>
      </c>
    </row>
    <row r="44" customHeight="1" spans="1:10">
      <c r="A44" s="12"/>
      <c r="B44" s="13"/>
      <c r="C44" s="14">
        <v>62051</v>
      </c>
      <c r="D44" s="6" t="s">
        <v>155</v>
      </c>
      <c r="E44" s="6" t="str">
        <f t="shared" si="1"/>
        <v>62051,</v>
      </c>
      <c r="F44" s="15" t="s">
        <v>324</v>
      </c>
      <c r="G44" s="16" t="s">
        <v>325</v>
      </c>
      <c r="H44" s="11" t="s">
        <v>326</v>
      </c>
      <c r="I44" s="6" t="s">
        <v>168</v>
      </c>
      <c r="J44" s="34">
        <v>0.08</v>
      </c>
    </row>
    <row r="45" customHeight="1" spans="1:10">
      <c r="A45" s="12"/>
      <c r="B45" s="13"/>
      <c r="C45" s="14">
        <v>62049</v>
      </c>
      <c r="D45" s="6" t="s">
        <v>155</v>
      </c>
      <c r="E45" s="6" t="str">
        <f t="shared" si="1"/>
        <v>62049,</v>
      </c>
      <c r="F45" s="15" t="s">
        <v>327</v>
      </c>
      <c r="G45" s="16" t="s">
        <v>328</v>
      </c>
      <c r="H45" s="11" t="s">
        <v>326</v>
      </c>
      <c r="I45" s="6" t="s">
        <v>168</v>
      </c>
      <c r="J45" s="34">
        <v>0.08</v>
      </c>
    </row>
    <row r="46" customHeight="1" spans="1:10">
      <c r="A46" s="12"/>
      <c r="B46" s="13"/>
      <c r="C46" s="14">
        <v>152404</v>
      </c>
      <c r="D46" s="6" t="s">
        <v>155</v>
      </c>
      <c r="E46" s="6" t="str">
        <f t="shared" si="1"/>
        <v>152404,</v>
      </c>
      <c r="F46" s="15" t="s">
        <v>329</v>
      </c>
      <c r="G46" s="16" t="s">
        <v>330</v>
      </c>
      <c r="H46" s="11" t="s">
        <v>326</v>
      </c>
      <c r="I46" s="6" t="s">
        <v>168</v>
      </c>
      <c r="J46" s="34">
        <v>0.08</v>
      </c>
    </row>
    <row r="47" customHeight="1" spans="1:10">
      <c r="A47" s="12"/>
      <c r="B47" s="13"/>
      <c r="C47" s="14">
        <v>62986</v>
      </c>
      <c r="D47" s="6" t="s">
        <v>155</v>
      </c>
      <c r="E47" s="6" t="str">
        <f t="shared" si="1"/>
        <v>62986,</v>
      </c>
      <c r="F47" s="15" t="s">
        <v>331</v>
      </c>
      <c r="G47" s="16" t="s">
        <v>332</v>
      </c>
      <c r="H47" s="11" t="s">
        <v>326</v>
      </c>
      <c r="I47" s="6" t="s">
        <v>168</v>
      </c>
      <c r="J47" s="34">
        <v>0.08</v>
      </c>
    </row>
    <row r="48" customHeight="1" spans="1:10">
      <c r="A48" s="12"/>
      <c r="B48" s="13"/>
      <c r="C48" s="14">
        <v>74934</v>
      </c>
      <c r="D48" s="6" t="s">
        <v>155</v>
      </c>
      <c r="E48" s="6" t="str">
        <f t="shared" si="1"/>
        <v>74934,</v>
      </c>
      <c r="F48" s="15" t="s">
        <v>333</v>
      </c>
      <c r="G48" s="16" t="s">
        <v>334</v>
      </c>
      <c r="H48" s="11" t="s">
        <v>326</v>
      </c>
      <c r="I48" s="6" t="s">
        <v>168</v>
      </c>
      <c r="J48" s="34">
        <v>0.08</v>
      </c>
    </row>
    <row r="49" customHeight="1" spans="1:10">
      <c r="A49" s="12"/>
      <c r="B49" s="13"/>
      <c r="C49" s="14">
        <v>74933</v>
      </c>
      <c r="D49" s="6" t="s">
        <v>155</v>
      </c>
      <c r="E49" s="6" t="str">
        <f t="shared" si="1"/>
        <v>74933,</v>
      </c>
      <c r="F49" s="15" t="s">
        <v>335</v>
      </c>
      <c r="G49" s="16" t="s">
        <v>336</v>
      </c>
      <c r="H49" s="11" t="s">
        <v>326</v>
      </c>
      <c r="I49" s="6" t="s">
        <v>168</v>
      </c>
      <c r="J49" s="34">
        <v>0.08</v>
      </c>
    </row>
    <row r="50" customHeight="1" spans="1:10">
      <c r="A50" s="12"/>
      <c r="B50" s="13"/>
      <c r="C50" s="14">
        <v>123944</v>
      </c>
      <c r="D50" s="6" t="s">
        <v>155</v>
      </c>
      <c r="E50" s="6" t="str">
        <f t="shared" si="1"/>
        <v>123944,</v>
      </c>
      <c r="F50" s="15" t="s">
        <v>337</v>
      </c>
      <c r="G50" s="16" t="s">
        <v>338</v>
      </c>
      <c r="H50" s="11" t="s">
        <v>326</v>
      </c>
      <c r="I50" s="6" t="s">
        <v>168</v>
      </c>
      <c r="J50" s="34">
        <v>0.08</v>
      </c>
    </row>
    <row r="51" customHeight="1" spans="1:10">
      <c r="A51" s="12"/>
      <c r="B51" s="13"/>
      <c r="C51" s="14">
        <v>115435</v>
      </c>
      <c r="D51" s="6" t="s">
        <v>155</v>
      </c>
      <c r="E51" s="6" t="str">
        <f t="shared" si="1"/>
        <v>115435,</v>
      </c>
      <c r="F51" s="15" t="s">
        <v>339</v>
      </c>
      <c r="G51" s="16" t="s">
        <v>340</v>
      </c>
      <c r="H51" s="11" t="s">
        <v>341</v>
      </c>
      <c r="I51" s="6" t="s">
        <v>168</v>
      </c>
      <c r="J51" s="34">
        <v>0.08</v>
      </c>
    </row>
    <row r="52" customHeight="1" spans="1:10">
      <c r="A52" s="12"/>
      <c r="B52" s="13"/>
      <c r="C52" s="14">
        <v>16645</v>
      </c>
      <c r="D52" s="6" t="s">
        <v>155</v>
      </c>
      <c r="E52" s="6" t="str">
        <f t="shared" si="1"/>
        <v>16645,</v>
      </c>
      <c r="F52" s="15" t="s">
        <v>342</v>
      </c>
      <c r="G52" s="16" t="s">
        <v>343</v>
      </c>
      <c r="H52" s="11" t="s">
        <v>341</v>
      </c>
      <c r="I52" s="6" t="s">
        <v>168</v>
      </c>
      <c r="J52" s="34">
        <v>0.08</v>
      </c>
    </row>
    <row r="53" customHeight="1" spans="1:10">
      <c r="A53" s="12"/>
      <c r="B53" s="13"/>
      <c r="C53" s="14">
        <v>62982</v>
      </c>
      <c r="D53" s="6" t="s">
        <v>155</v>
      </c>
      <c r="E53" s="6" t="str">
        <f t="shared" si="1"/>
        <v>62982,</v>
      </c>
      <c r="F53" s="15" t="s">
        <v>344</v>
      </c>
      <c r="G53" s="16" t="s">
        <v>345</v>
      </c>
      <c r="H53" s="11" t="s">
        <v>341</v>
      </c>
      <c r="I53" s="6" t="s">
        <v>168</v>
      </c>
      <c r="J53" s="34">
        <v>0.08</v>
      </c>
    </row>
    <row r="54" customHeight="1" spans="1:10">
      <c r="A54" s="12"/>
      <c r="B54" s="13"/>
      <c r="C54" s="14">
        <v>115434</v>
      </c>
      <c r="D54" s="6" t="s">
        <v>155</v>
      </c>
      <c r="E54" s="6" t="str">
        <f t="shared" si="1"/>
        <v>115434,</v>
      </c>
      <c r="F54" s="15" t="s">
        <v>346</v>
      </c>
      <c r="G54" s="16" t="s">
        <v>347</v>
      </c>
      <c r="H54" s="11" t="s">
        <v>341</v>
      </c>
      <c r="I54" s="6" t="s">
        <v>21</v>
      </c>
      <c r="J54" s="34">
        <v>0.08</v>
      </c>
    </row>
    <row r="55" customHeight="1" spans="1:10">
      <c r="A55" s="12"/>
      <c r="B55" s="13"/>
      <c r="C55" s="14">
        <v>69187</v>
      </c>
      <c r="D55" s="6" t="s">
        <v>155</v>
      </c>
      <c r="E55" s="6" t="str">
        <f t="shared" si="1"/>
        <v>69187,</v>
      </c>
      <c r="F55" s="15" t="s">
        <v>348</v>
      </c>
      <c r="G55" s="16" t="s">
        <v>349</v>
      </c>
      <c r="H55" s="11" t="s">
        <v>350</v>
      </c>
      <c r="I55" s="6" t="s">
        <v>168</v>
      </c>
      <c r="J55" s="34">
        <v>0.08</v>
      </c>
    </row>
    <row r="56" customHeight="1" spans="1:10">
      <c r="A56" s="12"/>
      <c r="B56" s="13"/>
      <c r="C56" s="14">
        <v>84295</v>
      </c>
      <c r="D56" s="6" t="s">
        <v>155</v>
      </c>
      <c r="E56" s="6" t="str">
        <f t="shared" si="1"/>
        <v>84295,</v>
      </c>
      <c r="F56" s="15" t="s">
        <v>351</v>
      </c>
      <c r="G56" s="16" t="s">
        <v>352</v>
      </c>
      <c r="H56" s="11" t="s">
        <v>350</v>
      </c>
      <c r="I56" s="6" t="s">
        <v>168</v>
      </c>
      <c r="J56" s="34">
        <v>0.08</v>
      </c>
    </row>
    <row r="57" customHeight="1" spans="1:10">
      <c r="A57" s="12"/>
      <c r="B57" s="13"/>
      <c r="C57" s="14">
        <v>52532</v>
      </c>
      <c r="D57" s="6" t="s">
        <v>155</v>
      </c>
      <c r="E57" s="6" t="str">
        <f t="shared" si="1"/>
        <v>52532,</v>
      </c>
      <c r="F57" s="15" t="s">
        <v>353</v>
      </c>
      <c r="G57" s="16" t="s">
        <v>354</v>
      </c>
      <c r="H57" s="11" t="s">
        <v>355</v>
      </c>
      <c r="I57" s="6" t="s">
        <v>168</v>
      </c>
      <c r="J57" s="34">
        <v>0.08</v>
      </c>
    </row>
    <row r="58" customHeight="1" spans="1:10">
      <c r="A58" s="12"/>
      <c r="B58" s="13"/>
      <c r="C58" s="14">
        <v>52440</v>
      </c>
      <c r="D58" s="6" t="s">
        <v>155</v>
      </c>
      <c r="E58" s="6" t="str">
        <f t="shared" si="1"/>
        <v>52440,</v>
      </c>
      <c r="F58" s="15" t="s">
        <v>356</v>
      </c>
      <c r="G58" s="16" t="s">
        <v>357</v>
      </c>
      <c r="H58" s="11" t="s">
        <v>355</v>
      </c>
      <c r="I58" s="6" t="s">
        <v>168</v>
      </c>
      <c r="J58" s="34">
        <v>0.08</v>
      </c>
    </row>
    <row r="59" customHeight="1" spans="1:10">
      <c r="A59" s="12"/>
      <c r="B59" s="13"/>
      <c r="C59" s="14">
        <v>52429</v>
      </c>
      <c r="D59" s="6" t="s">
        <v>155</v>
      </c>
      <c r="E59" s="6" t="str">
        <f t="shared" si="1"/>
        <v>52429,</v>
      </c>
      <c r="F59" s="15" t="s">
        <v>358</v>
      </c>
      <c r="G59" s="16" t="s">
        <v>359</v>
      </c>
      <c r="H59" s="11" t="s">
        <v>355</v>
      </c>
      <c r="I59" s="6" t="s">
        <v>168</v>
      </c>
      <c r="J59" s="34">
        <v>0.08</v>
      </c>
    </row>
    <row r="60" customHeight="1" spans="1:10">
      <c r="A60" s="12"/>
      <c r="B60" s="13"/>
      <c r="C60" s="14">
        <v>52451</v>
      </c>
      <c r="D60" s="6" t="s">
        <v>155</v>
      </c>
      <c r="E60" s="6" t="str">
        <f t="shared" si="1"/>
        <v>52451,</v>
      </c>
      <c r="F60" s="15" t="s">
        <v>360</v>
      </c>
      <c r="G60" s="16" t="s">
        <v>361</v>
      </c>
      <c r="H60" s="11" t="s">
        <v>355</v>
      </c>
      <c r="I60" s="6" t="s">
        <v>168</v>
      </c>
      <c r="J60" s="34">
        <v>0.08</v>
      </c>
    </row>
    <row r="61" customHeight="1" spans="1:10">
      <c r="A61" s="12"/>
      <c r="B61" s="13"/>
      <c r="C61" s="14">
        <v>68184</v>
      </c>
      <c r="D61" s="6" t="s">
        <v>155</v>
      </c>
      <c r="E61" s="6" t="str">
        <f t="shared" si="1"/>
        <v>68184,</v>
      </c>
      <c r="F61" s="15" t="s">
        <v>362</v>
      </c>
      <c r="G61" s="16" t="s">
        <v>363</v>
      </c>
      <c r="H61" s="11" t="s">
        <v>355</v>
      </c>
      <c r="I61" s="6" t="s">
        <v>168</v>
      </c>
      <c r="J61" s="34">
        <v>0.08</v>
      </c>
    </row>
    <row r="62" customHeight="1" spans="1:10">
      <c r="A62" s="12"/>
      <c r="B62" s="13"/>
      <c r="C62" s="14">
        <v>52446</v>
      </c>
      <c r="D62" s="6" t="s">
        <v>155</v>
      </c>
      <c r="E62" s="6" t="str">
        <f t="shared" si="1"/>
        <v>52446,</v>
      </c>
      <c r="F62" s="15" t="s">
        <v>364</v>
      </c>
      <c r="G62" s="16" t="s">
        <v>365</v>
      </c>
      <c r="H62" s="11" t="s">
        <v>355</v>
      </c>
      <c r="I62" s="6" t="s">
        <v>168</v>
      </c>
      <c r="J62" s="34">
        <v>0.08</v>
      </c>
    </row>
    <row r="63" customHeight="1" spans="1:10">
      <c r="A63" s="12"/>
      <c r="B63" s="13"/>
      <c r="C63" s="14">
        <v>52447</v>
      </c>
      <c r="D63" s="6" t="s">
        <v>155</v>
      </c>
      <c r="E63" s="6" t="str">
        <f t="shared" si="1"/>
        <v>52447,</v>
      </c>
      <c r="F63" s="15" t="s">
        <v>366</v>
      </c>
      <c r="G63" s="16" t="s">
        <v>367</v>
      </c>
      <c r="H63" s="11" t="s">
        <v>355</v>
      </c>
      <c r="I63" s="6" t="s">
        <v>168</v>
      </c>
      <c r="J63" s="34">
        <v>0.08</v>
      </c>
    </row>
    <row r="64" customHeight="1" spans="1:10">
      <c r="A64" s="12"/>
      <c r="B64" s="13"/>
      <c r="C64" s="14">
        <v>52531</v>
      </c>
      <c r="D64" s="6" t="s">
        <v>155</v>
      </c>
      <c r="E64" s="6" t="str">
        <f t="shared" si="1"/>
        <v>52531,</v>
      </c>
      <c r="F64" s="15" t="s">
        <v>356</v>
      </c>
      <c r="G64" s="16" t="s">
        <v>368</v>
      </c>
      <c r="H64" s="11" t="s">
        <v>355</v>
      </c>
      <c r="I64" s="6" t="s">
        <v>168</v>
      </c>
      <c r="J64" s="34">
        <v>0.08</v>
      </c>
    </row>
    <row r="65" customHeight="1" spans="1:10">
      <c r="A65" s="12"/>
      <c r="B65" s="13"/>
      <c r="C65" s="14">
        <v>52453</v>
      </c>
      <c r="D65" s="6" t="s">
        <v>155</v>
      </c>
      <c r="E65" s="6" t="str">
        <f t="shared" si="1"/>
        <v>52453,</v>
      </c>
      <c r="F65" s="15" t="s">
        <v>369</v>
      </c>
      <c r="G65" s="16" t="s">
        <v>370</v>
      </c>
      <c r="H65" s="11" t="s">
        <v>371</v>
      </c>
      <c r="I65" s="6" t="s">
        <v>168</v>
      </c>
      <c r="J65" s="34">
        <v>0.08</v>
      </c>
    </row>
    <row r="66" customHeight="1" spans="1:10">
      <c r="A66" s="12"/>
      <c r="B66" s="13"/>
      <c r="C66" s="14">
        <v>69178</v>
      </c>
      <c r="D66" s="6" t="s">
        <v>155</v>
      </c>
      <c r="E66" s="6" t="str">
        <f t="shared" si="1"/>
        <v>69178,</v>
      </c>
      <c r="F66" s="15" t="s">
        <v>372</v>
      </c>
      <c r="G66" s="16" t="s">
        <v>373</v>
      </c>
      <c r="H66" s="11" t="s">
        <v>371</v>
      </c>
      <c r="I66" s="6" t="s">
        <v>168</v>
      </c>
      <c r="J66" s="34">
        <v>0.08</v>
      </c>
    </row>
    <row r="67" customHeight="1" spans="1:10">
      <c r="A67" s="12"/>
      <c r="B67" s="13"/>
      <c r="C67" s="14">
        <v>52444</v>
      </c>
      <c r="D67" s="6" t="s">
        <v>155</v>
      </c>
      <c r="E67" s="6" t="str">
        <f t="shared" si="1"/>
        <v>52444,</v>
      </c>
      <c r="F67" s="15" t="s">
        <v>374</v>
      </c>
      <c r="G67" s="16" t="s">
        <v>375</v>
      </c>
      <c r="H67" s="11" t="s">
        <v>371</v>
      </c>
      <c r="I67" s="6" t="s">
        <v>168</v>
      </c>
      <c r="J67" s="34">
        <v>0.08</v>
      </c>
    </row>
    <row r="68" customHeight="1" spans="1:10">
      <c r="A68" s="12"/>
      <c r="B68" s="13"/>
      <c r="C68" s="14">
        <v>69199</v>
      </c>
      <c r="D68" s="6" t="s">
        <v>155</v>
      </c>
      <c r="E68" s="6" t="str">
        <f t="shared" si="1"/>
        <v>69199,</v>
      </c>
      <c r="F68" s="15" t="s">
        <v>376</v>
      </c>
      <c r="G68" s="16" t="s">
        <v>377</v>
      </c>
      <c r="H68" s="11" t="s">
        <v>371</v>
      </c>
      <c r="I68" s="6" t="s">
        <v>168</v>
      </c>
      <c r="J68" s="34">
        <v>0.08</v>
      </c>
    </row>
    <row r="69" customHeight="1" spans="1:10">
      <c r="A69" s="12"/>
      <c r="B69" s="13"/>
      <c r="C69" s="14">
        <v>88782</v>
      </c>
      <c r="D69" s="6" t="s">
        <v>155</v>
      </c>
      <c r="E69" s="6" t="str">
        <f t="shared" si="1"/>
        <v>88782,</v>
      </c>
      <c r="F69" s="15" t="s">
        <v>378</v>
      </c>
      <c r="G69" s="16" t="s">
        <v>354</v>
      </c>
      <c r="H69" s="11" t="s">
        <v>371</v>
      </c>
      <c r="I69" s="6" t="s">
        <v>168</v>
      </c>
      <c r="J69" s="34">
        <v>0.08</v>
      </c>
    </row>
    <row r="70" customHeight="1" spans="1:10">
      <c r="A70" s="12"/>
      <c r="B70" s="13"/>
      <c r="C70" s="14">
        <v>84287</v>
      </c>
      <c r="D70" s="6" t="s">
        <v>155</v>
      </c>
      <c r="E70" s="6" t="str">
        <f t="shared" si="1"/>
        <v>84287,</v>
      </c>
      <c r="F70" s="15" t="s">
        <v>379</v>
      </c>
      <c r="G70" s="16" t="s">
        <v>380</v>
      </c>
      <c r="H70" s="11" t="s">
        <v>371</v>
      </c>
      <c r="I70" s="6" t="s">
        <v>168</v>
      </c>
      <c r="J70" s="34">
        <v>0.08</v>
      </c>
    </row>
    <row r="71" customHeight="1" spans="1:10">
      <c r="A71" s="12"/>
      <c r="B71" s="13"/>
      <c r="C71" s="14">
        <v>69143</v>
      </c>
      <c r="D71" s="6" t="s">
        <v>155</v>
      </c>
      <c r="E71" s="6" t="str">
        <f t="shared" si="1"/>
        <v>69143,</v>
      </c>
      <c r="F71" s="15" t="s">
        <v>291</v>
      </c>
      <c r="G71" s="16" t="s">
        <v>380</v>
      </c>
      <c r="H71" s="11" t="s">
        <v>371</v>
      </c>
      <c r="I71" s="6" t="s">
        <v>168</v>
      </c>
      <c r="J71" s="34">
        <v>0.08</v>
      </c>
    </row>
    <row r="72" customHeight="1" spans="1:10">
      <c r="A72" s="12"/>
      <c r="B72" s="13"/>
      <c r="C72" s="14">
        <v>52533</v>
      </c>
      <c r="D72" s="6" t="s">
        <v>155</v>
      </c>
      <c r="E72" s="6" t="str">
        <f t="shared" si="1"/>
        <v>52533,</v>
      </c>
      <c r="F72" s="15" t="s">
        <v>381</v>
      </c>
      <c r="G72" s="16" t="s">
        <v>382</v>
      </c>
      <c r="H72" s="11" t="s">
        <v>371</v>
      </c>
      <c r="I72" s="6" t="s">
        <v>168</v>
      </c>
      <c r="J72" s="34">
        <v>0.08</v>
      </c>
    </row>
    <row r="73" customHeight="1" spans="1:10">
      <c r="A73" s="12"/>
      <c r="B73" s="13"/>
      <c r="C73" s="14">
        <v>115320</v>
      </c>
      <c r="D73" s="6" t="s">
        <v>155</v>
      </c>
      <c r="E73" s="6" t="str">
        <f t="shared" si="1"/>
        <v>115320,</v>
      </c>
      <c r="F73" s="15" t="s">
        <v>383</v>
      </c>
      <c r="G73" s="16" t="s">
        <v>384</v>
      </c>
      <c r="H73" s="11" t="s">
        <v>371</v>
      </c>
      <c r="I73" s="6" t="s">
        <v>168</v>
      </c>
      <c r="J73" s="34">
        <v>0.08</v>
      </c>
    </row>
    <row r="74" customHeight="1" spans="1:10">
      <c r="A74" s="12"/>
      <c r="B74" s="13"/>
      <c r="C74" s="14">
        <v>52439</v>
      </c>
      <c r="D74" s="6" t="s">
        <v>155</v>
      </c>
      <c r="E74" s="6" t="str">
        <f t="shared" si="1"/>
        <v>52439,</v>
      </c>
      <c r="F74" s="15" t="s">
        <v>385</v>
      </c>
      <c r="G74" s="16" t="s">
        <v>386</v>
      </c>
      <c r="H74" s="11" t="s">
        <v>371</v>
      </c>
      <c r="I74" s="6" t="s">
        <v>168</v>
      </c>
      <c r="J74" s="34">
        <v>0.08</v>
      </c>
    </row>
    <row r="75" customHeight="1" spans="1:10">
      <c r="A75" s="12"/>
      <c r="B75" s="13"/>
      <c r="C75" s="14">
        <v>123211</v>
      </c>
      <c r="D75" s="6" t="s">
        <v>155</v>
      </c>
      <c r="E75" s="6" t="str">
        <f t="shared" si="1"/>
        <v>123211,</v>
      </c>
      <c r="F75" s="15" t="s">
        <v>387</v>
      </c>
      <c r="G75" s="16" t="s">
        <v>388</v>
      </c>
      <c r="H75" s="11" t="s">
        <v>371</v>
      </c>
      <c r="I75" s="6" t="s">
        <v>168</v>
      </c>
      <c r="J75" s="34">
        <v>0.08</v>
      </c>
    </row>
    <row r="76" customHeight="1" spans="1:10">
      <c r="A76" s="12"/>
      <c r="B76" s="13"/>
      <c r="C76" s="14">
        <v>121314</v>
      </c>
      <c r="D76" s="6" t="s">
        <v>155</v>
      </c>
      <c r="E76" s="6" t="str">
        <f t="shared" si="1"/>
        <v>121314,</v>
      </c>
      <c r="F76" s="15" t="s">
        <v>389</v>
      </c>
      <c r="G76" s="16" t="s">
        <v>390</v>
      </c>
      <c r="H76" s="11" t="s">
        <v>371</v>
      </c>
      <c r="I76" s="6" t="s">
        <v>168</v>
      </c>
      <c r="J76" s="34">
        <v>0.08</v>
      </c>
    </row>
    <row r="77" customHeight="1" spans="1:10">
      <c r="A77" s="12"/>
      <c r="B77" s="13"/>
      <c r="C77" s="14">
        <v>122654</v>
      </c>
      <c r="D77" s="6" t="s">
        <v>155</v>
      </c>
      <c r="E77" s="6" t="str">
        <f t="shared" si="1"/>
        <v>122654,</v>
      </c>
      <c r="F77" s="15" t="s">
        <v>391</v>
      </c>
      <c r="G77" s="16" t="s">
        <v>392</v>
      </c>
      <c r="H77" s="11" t="s">
        <v>371</v>
      </c>
      <c r="I77" s="6" t="s">
        <v>276</v>
      </c>
      <c r="J77" s="34">
        <v>0.08</v>
      </c>
    </row>
    <row r="78" customHeight="1" spans="1:10">
      <c r="A78" s="12"/>
      <c r="B78" s="13"/>
      <c r="C78" s="14">
        <v>126313</v>
      </c>
      <c r="D78" s="6" t="s">
        <v>155</v>
      </c>
      <c r="E78" s="6" t="str">
        <f t="shared" si="1"/>
        <v>126313,</v>
      </c>
      <c r="F78" s="15" t="s">
        <v>393</v>
      </c>
      <c r="G78" s="16" t="s">
        <v>394</v>
      </c>
      <c r="H78" s="11" t="s">
        <v>371</v>
      </c>
      <c r="I78" s="6" t="s">
        <v>21</v>
      </c>
      <c r="J78" s="34">
        <v>0.08</v>
      </c>
    </row>
    <row r="79" customHeight="1" spans="1:10">
      <c r="A79" s="12"/>
      <c r="B79" s="13"/>
      <c r="C79" s="14">
        <v>126314</v>
      </c>
      <c r="D79" s="6" t="s">
        <v>155</v>
      </c>
      <c r="E79" s="6" t="str">
        <f t="shared" si="1"/>
        <v>126314,</v>
      </c>
      <c r="F79" s="15" t="s">
        <v>395</v>
      </c>
      <c r="G79" s="16" t="s">
        <v>396</v>
      </c>
      <c r="H79" s="11" t="s">
        <v>371</v>
      </c>
      <c r="I79" s="6" t="s">
        <v>168</v>
      </c>
      <c r="J79" s="34">
        <v>0.08</v>
      </c>
    </row>
    <row r="80" customHeight="1" spans="1:10">
      <c r="A80" s="12"/>
      <c r="B80" s="13"/>
      <c r="C80" s="14">
        <v>130202</v>
      </c>
      <c r="D80" s="6" t="s">
        <v>155</v>
      </c>
      <c r="E80" s="6" t="str">
        <f t="shared" si="1"/>
        <v>130202,</v>
      </c>
      <c r="F80" s="15" t="s">
        <v>397</v>
      </c>
      <c r="G80" s="16" t="s">
        <v>398</v>
      </c>
      <c r="H80" s="11" t="s">
        <v>371</v>
      </c>
      <c r="I80" s="6" t="s">
        <v>168</v>
      </c>
      <c r="J80" s="34">
        <v>0.08</v>
      </c>
    </row>
    <row r="81" customHeight="1" spans="1:10">
      <c r="A81" s="12"/>
      <c r="B81" s="13"/>
      <c r="C81" s="14">
        <v>60603</v>
      </c>
      <c r="D81" s="6" t="s">
        <v>155</v>
      </c>
      <c r="E81" s="6" t="str">
        <f t="shared" si="1"/>
        <v>60603,</v>
      </c>
      <c r="F81" s="15" t="s">
        <v>399</v>
      </c>
      <c r="G81" s="16" t="s">
        <v>400</v>
      </c>
      <c r="H81" s="11" t="s">
        <v>371</v>
      </c>
      <c r="I81" s="6" t="s">
        <v>168</v>
      </c>
      <c r="J81" s="34">
        <v>0.08</v>
      </c>
    </row>
    <row r="82" customHeight="1" spans="1:10">
      <c r="A82" s="12"/>
      <c r="B82" s="13"/>
      <c r="C82" s="14">
        <v>104461</v>
      </c>
      <c r="D82" s="6" t="s">
        <v>155</v>
      </c>
      <c r="E82" s="6" t="str">
        <f t="shared" ref="E82:E145" si="2">C82&amp;D82</f>
        <v>104461,</v>
      </c>
      <c r="F82" s="15" t="s">
        <v>378</v>
      </c>
      <c r="G82" s="16" t="s">
        <v>386</v>
      </c>
      <c r="H82" s="11" t="s">
        <v>371</v>
      </c>
      <c r="I82" s="6" t="s">
        <v>168</v>
      </c>
      <c r="J82" s="34">
        <v>0.08</v>
      </c>
    </row>
    <row r="83" customHeight="1" spans="1:10">
      <c r="A83" s="12"/>
      <c r="B83" s="13"/>
      <c r="C83" s="14">
        <v>123210</v>
      </c>
      <c r="D83" s="6" t="s">
        <v>155</v>
      </c>
      <c r="E83" s="6" t="str">
        <f t="shared" si="2"/>
        <v>123210,</v>
      </c>
      <c r="F83" s="15" t="s">
        <v>401</v>
      </c>
      <c r="G83" s="16" t="s">
        <v>402</v>
      </c>
      <c r="H83" s="11" t="s">
        <v>371</v>
      </c>
      <c r="I83" s="6" t="s">
        <v>168</v>
      </c>
      <c r="J83" s="34">
        <v>0.08</v>
      </c>
    </row>
    <row r="84" customHeight="1" spans="1:10">
      <c r="A84" s="12"/>
      <c r="B84" s="13"/>
      <c r="C84" s="14">
        <v>122653</v>
      </c>
      <c r="D84" s="6" t="s">
        <v>155</v>
      </c>
      <c r="E84" s="6" t="str">
        <f t="shared" si="2"/>
        <v>122653,</v>
      </c>
      <c r="F84" s="15" t="s">
        <v>403</v>
      </c>
      <c r="G84" s="16" t="s">
        <v>404</v>
      </c>
      <c r="H84" s="11" t="s">
        <v>371</v>
      </c>
      <c r="I84" s="6" t="s">
        <v>276</v>
      </c>
      <c r="J84" s="34">
        <v>0.08</v>
      </c>
    </row>
    <row r="85" customHeight="1" spans="1:10">
      <c r="A85" s="12"/>
      <c r="B85" s="13"/>
      <c r="C85" s="14">
        <v>99795</v>
      </c>
      <c r="D85" s="6" t="s">
        <v>155</v>
      </c>
      <c r="E85" s="6" t="str">
        <f t="shared" si="2"/>
        <v>99795,</v>
      </c>
      <c r="F85" s="15" t="s">
        <v>405</v>
      </c>
      <c r="G85" s="16" t="s">
        <v>406</v>
      </c>
      <c r="H85" s="11" t="s">
        <v>371</v>
      </c>
      <c r="I85" s="6" t="s">
        <v>168</v>
      </c>
      <c r="J85" s="34">
        <v>0.08</v>
      </c>
    </row>
    <row r="86" customHeight="1" spans="1:10">
      <c r="A86" s="12"/>
      <c r="B86" s="13"/>
      <c r="C86" s="14">
        <v>134169</v>
      </c>
      <c r="D86" s="6" t="s">
        <v>155</v>
      </c>
      <c r="E86" s="6" t="str">
        <f t="shared" si="2"/>
        <v>134169,</v>
      </c>
      <c r="F86" s="15" t="s">
        <v>407</v>
      </c>
      <c r="G86" s="16" t="s">
        <v>380</v>
      </c>
      <c r="H86" s="11" t="s">
        <v>371</v>
      </c>
      <c r="I86" s="6" t="s">
        <v>168</v>
      </c>
      <c r="J86" s="34">
        <v>0.08</v>
      </c>
    </row>
    <row r="87" customHeight="1" spans="1:10">
      <c r="A87" s="12"/>
      <c r="B87" s="13"/>
      <c r="C87" s="14">
        <v>134171</v>
      </c>
      <c r="D87" s="6" t="s">
        <v>155</v>
      </c>
      <c r="E87" s="6" t="str">
        <f t="shared" si="2"/>
        <v>134171,</v>
      </c>
      <c r="F87" s="15" t="s">
        <v>408</v>
      </c>
      <c r="G87" s="16" t="s">
        <v>409</v>
      </c>
      <c r="H87" s="11" t="s">
        <v>371</v>
      </c>
      <c r="I87" s="6" t="s">
        <v>168</v>
      </c>
      <c r="J87" s="34">
        <v>0.08</v>
      </c>
    </row>
    <row r="88" customHeight="1" spans="1:10">
      <c r="A88" s="12"/>
      <c r="B88" s="13"/>
      <c r="C88" s="14">
        <v>131921</v>
      </c>
      <c r="D88" s="6" t="s">
        <v>155</v>
      </c>
      <c r="E88" s="6" t="str">
        <f t="shared" si="2"/>
        <v>131921,</v>
      </c>
      <c r="F88" s="15" t="s">
        <v>410</v>
      </c>
      <c r="G88" s="16" t="s">
        <v>384</v>
      </c>
      <c r="H88" s="11" t="s">
        <v>371</v>
      </c>
      <c r="I88" s="6" t="s">
        <v>168</v>
      </c>
      <c r="J88" s="34">
        <v>0.08</v>
      </c>
    </row>
    <row r="89" customHeight="1" spans="1:10">
      <c r="A89" s="12"/>
      <c r="B89" s="13"/>
      <c r="C89" s="14">
        <v>137325</v>
      </c>
      <c r="D89" s="6" t="s">
        <v>155</v>
      </c>
      <c r="E89" s="6" t="str">
        <f t="shared" si="2"/>
        <v>137325,</v>
      </c>
      <c r="F89" s="15" t="s">
        <v>411</v>
      </c>
      <c r="G89" s="16" t="s">
        <v>412</v>
      </c>
      <c r="H89" s="11" t="s">
        <v>371</v>
      </c>
      <c r="I89" s="6" t="s">
        <v>168</v>
      </c>
      <c r="J89" s="34">
        <v>0.08</v>
      </c>
    </row>
    <row r="90" customHeight="1" spans="1:10">
      <c r="A90" s="12"/>
      <c r="B90" s="13"/>
      <c r="C90" s="14">
        <v>137359</v>
      </c>
      <c r="D90" s="6" t="s">
        <v>155</v>
      </c>
      <c r="E90" s="6" t="str">
        <f t="shared" si="2"/>
        <v>137359,</v>
      </c>
      <c r="F90" s="15" t="s">
        <v>413</v>
      </c>
      <c r="G90" s="16" t="s">
        <v>414</v>
      </c>
      <c r="H90" s="11" t="s">
        <v>371</v>
      </c>
      <c r="I90" s="6" t="s">
        <v>168</v>
      </c>
      <c r="J90" s="34">
        <v>0.08</v>
      </c>
    </row>
    <row r="91" customHeight="1" spans="1:10">
      <c r="A91" s="12"/>
      <c r="B91" s="13"/>
      <c r="C91" s="14">
        <v>137339</v>
      </c>
      <c r="D91" s="6" t="s">
        <v>155</v>
      </c>
      <c r="E91" s="6" t="str">
        <f t="shared" si="2"/>
        <v>137339,</v>
      </c>
      <c r="F91" s="15" t="s">
        <v>415</v>
      </c>
      <c r="G91" s="16" t="s">
        <v>416</v>
      </c>
      <c r="H91" s="11" t="s">
        <v>371</v>
      </c>
      <c r="I91" s="6" t="s">
        <v>168</v>
      </c>
      <c r="J91" s="34">
        <v>0.08</v>
      </c>
    </row>
    <row r="92" customHeight="1" spans="1:10">
      <c r="A92" s="12"/>
      <c r="B92" s="13"/>
      <c r="C92" s="14">
        <v>134170</v>
      </c>
      <c r="D92" s="6" t="s">
        <v>155</v>
      </c>
      <c r="E92" s="6" t="str">
        <f t="shared" si="2"/>
        <v>134170,</v>
      </c>
      <c r="F92" s="15" t="s">
        <v>417</v>
      </c>
      <c r="G92" s="16" t="s">
        <v>363</v>
      </c>
      <c r="H92" s="11" t="s">
        <v>371</v>
      </c>
      <c r="I92" s="6" t="s">
        <v>168</v>
      </c>
      <c r="J92" s="34">
        <v>0.08</v>
      </c>
    </row>
    <row r="93" customHeight="1" spans="1:10">
      <c r="A93" s="12"/>
      <c r="B93" s="13"/>
      <c r="C93" s="14">
        <v>138699</v>
      </c>
      <c r="D93" s="6" t="s">
        <v>155</v>
      </c>
      <c r="E93" s="6" t="str">
        <f t="shared" si="2"/>
        <v>138699,</v>
      </c>
      <c r="F93" s="15" t="s">
        <v>418</v>
      </c>
      <c r="G93" s="16" t="s">
        <v>419</v>
      </c>
      <c r="H93" s="11" t="s">
        <v>371</v>
      </c>
      <c r="I93" s="6" t="s">
        <v>168</v>
      </c>
      <c r="J93" s="34">
        <v>0.08</v>
      </c>
    </row>
    <row r="94" customHeight="1" spans="1:10">
      <c r="A94" s="12"/>
      <c r="B94" s="13"/>
      <c r="C94" s="14">
        <v>138710</v>
      </c>
      <c r="D94" s="6" t="s">
        <v>155</v>
      </c>
      <c r="E94" s="6" t="str">
        <f t="shared" si="2"/>
        <v>138710,</v>
      </c>
      <c r="F94" s="15" t="s">
        <v>420</v>
      </c>
      <c r="G94" s="16" t="s">
        <v>421</v>
      </c>
      <c r="H94" s="11" t="s">
        <v>371</v>
      </c>
      <c r="I94" s="6" t="s">
        <v>168</v>
      </c>
      <c r="J94" s="34">
        <v>0.08</v>
      </c>
    </row>
    <row r="95" customHeight="1" spans="1:10">
      <c r="A95" s="12"/>
      <c r="B95" s="13"/>
      <c r="C95" s="14">
        <v>140499</v>
      </c>
      <c r="D95" s="6" t="s">
        <v>155</v>
      </c>
      <c r="E95" s="6" t="str">
        <f t="shared" si="2"/>
        <v>140499,</v>
      </c>
      <c r="F95" s="15" t="s">
        <v>422</v>
      </c>
      <c r="G95" s="16" t="s">
        <v>423</v>
      </c>
      <c r="H95" s="11" t="s">
        <v>371</v>
      </c>
      <c r="I95" s="6" t="s">
        <v>168</v>
      </c>
      <c r="J95" s="34">
        <v>0.08</v>
      </c>
    </row>
    <row r="96" customHeight="1" spans="1:10">
      <c r="A96" s="12"/>
      <c r="B96" s="13"/>
      <c r="C96" s="14">
        <v>140517</v>
      </c>
      <c r="D96" s="6" t="s">
        <v>155</v>
      </c>
      <c r="E96" s="6" t="str">
        <f t="shared" si="2"/>
        <v>140517,</v>
      </c>
      <c r="F96" s="15" t="s">
        <v>422</v>
      </c>
      <c r="G96" s="16" t="s">
        <v>424</v>
      </c>
      <c r="H96" s="11" t="s">
        <v>371</v>
      </c>
      <c r="I96" s="6" t="s">
        <v>276</v>
      </c>
      <c r="J96" s="34">
        <v>0.08</v>
      </c>
    </row>
    <row r="97" customHeight="1" spans="1:10">
      <c r="A97" s="12"/>
      <c r="B97" s="13"/>
      <c r="C97" s="14">
        <v>140507</v>
      </c>
      <c r="D97" s="6" t="s">
        <v>155</v>
      </c>
      <c r="E97" s="6" t="str">
        <f t="shared" si="2"/>
        <v>140507,</v>
      </c>
      <c r="F97" s="15" t="s">
        <v>425</v>
      </c>
      <c r="G97" s="16" t="s">
        <v>426</v>
      </c>
      <c r="H97" s="11" t="s">
        <v>371</v>
      </c>
      <c r="I97" s="6" t="s">
        <v>276</v>
      </c>
      <c r="J97" s="34">
        <v>0.08</v>
      </c>
    </row>
    <row r="98" customHeight="1" spans="1:10">
      <c r="A98" s="12"/>
      <c r="B98" s="13"/>
      <c r="C98" s="14">
        <v>84294</v>
      </c>
      <c r="D98" s="6" t="s">
        <v>155</v>
      </c>
      <c r="E98" s="6" t="str">
        <f t="shared" si="2"/>
        <v>84294,</v>
      </c>
      <c r="F98" s="15" t="s">
        <v>427</v>
      </c>
      <c r="G98" s="16" t="s">
        <v>428</v>
      </c>
      <c r="H98" s="11" t="s">
        <v>371</v>
      </c>
      <c r="I98" s="6" t="s">
        <v>168</v>
      </c>
      <c r="J98" s="34">
        <v>0.08</v>
      </c>
    </row>
    <row r="99" customHeight="1" spans="1:10">
      <c r="A99" s="12"/>
      <c r="B99" s="13"/>
      <c r="C99" s="14">
        <v>53584</v>
      </c>
      <c r="D99" s="6" t="s">
        <v>155</v>
      </c>
      <c r="E99" s="6" t="str">
        <f t="shared" si="2"/>
        <v>53584,</v>
      </c>
      <c r="F99" s="15" t="s">
        <v>429</v>
      </c>
      <c r="G99" s="16" t="s">
        <v>430</v>
      </c>
      <c r="H99" s="11" t="s">
        <v>371</v>
      </c>
      <c r="I99" s="6" t="s">
        <v>168</v>
      </c>
      <c r="J99" s="34">
        <v>0.08</v>
      </c>
    </row>
    <row r="100" customHeight="1" spans="1:10">
      <c r="A100" s="12"/>
      <c r="B100" s="13"/>
      <c r="C100" s="14">
        <v>143228</v>
      </c>
      <c r="D100" s="6" t="s">
        <v>155</v>
      </c>
      <c r="E100" s="6" t="str">
        <f t="shared" si="2"/>
        <v>143228,</v>
      </c>
      <c r="F100" s="15" t="s">
        <v>431</v>
      </c>
      <c r="G100" s="16" t="s">
        <v>432</v>
      </c>
      <c r="H100" s="11" t="s">
        <v>371</v>
      </c>
      <c r="I100" s="6" t="s">
        <v>21</v>
      </c>
      <c r="J100" s="34">
        <v>0.08</v>
      </c>
    </row>
    <row r="101" customHeight="1" spans="1:10">
      <c r="A101" s="12"/>
      <c r="B101" s="13"/>
      <c r="C101" s="14">
        <v>162875</v>
      </c>
      <c r="D101" s="6" t="s">
        <v>155</v>
      </c>
      <c r="E101" s="6" t="str">
        <f t="shared" si="2"/>
        <v>162875,</v>
      </c>
      <c r="F101" s="15" t="s">
        <v>433</v>
      </c>
      <c r="G101" s="16" t="s">
        <v>434</v>
      </c>
      <c r="H101" s="11" t="s">
        <v>371</v>
      </c>
      <c r="I101" s="6" t="s">
        <v>21</v>
      </c>
      <c r="J101" s="34">
        <v>0.08</v>
      </c>
    </row>
    <row r="102" customHeight="1" spans="1:10">
      <c r="A102" s="12"/>
      <c r="B102" s="13"/>
      <c r="C102" s="14">
        <v>162305</v>
      </c>
      <c r="D102" s="6" t="s">
        <v>155</v>
      </c>
      <c r="E102" s="6" t="str">
        <f t="shared" si="2"/>
        <v>162305,</v>
      </c>
      <c r="F102" s="15" t="s">
        <v>433</v>
      </c>
      <c r="G102" s="16" t="s">
        <v>435</v>
      </c>
      <c r="H102" s="11" t="s">
        <v>371</v>
      </c>
      <c r="I102" s="6" t="s">
        <v>21</v>
      </c>
      <c r="J102" s="34">
        <v>0.08</v>
      </c>
    </row>
    <row r="103" customHeight="1" spans="1:10">
      <c r="A103" s="12"/>
      <c r="B103" s="13"/>
      <c r="C103" s="14">
        <v>161990</v>
      </c>
      <c r="D103" s="6" t="s">
        <v>155</v>
      </c>
      <c r="E103" s="6" t="str">
        <f t="shared" si="2"/>
        <v>161990,</v>
      </c>
      <c r="F103" s="15" t="s">
        <v>436</v>
      </c>
      <c r="G103" s="16" t="s">
        <v>437</v>
      </c>
      <c r="H103" s="11" t="s">
        <v>371</v>
      </c>
      <c r="I103" s="6" t="s">
        <v>21</v>
      </c>
      <c r="J103" s="34">
        <v>0.08</v>
      </c>
    </row>
    <row r="104" customHeight="1" spans="1:10">
      <c r="A104" s="12"/>
      <c r="B104" s="13"/>
      <c r="C104" s="14">
        <v>161997</v>
      </c>
      <c r="D104" s="6" t="s">
        <v>155</v>
      </c>
      <c r="E104" s="6" t="str">
        <f t="shared" si="2"/>
        <v>161997,</v>
      </c>
      <c r="F104" s="15" t="s">
        <v>438</v>
      </c>
      <c r="G104" s="16" t="s">
        <v>439</v>
      </c>
      <c r="H104" s="11" t="s">
        <v>371</v>
      </c>
      <c r="I104" s="6" t="s">
        <v>168</v>
      </c>
      <c r="J104" s="34">
        <v>0.08</v>
      </c>
    </row>
    <row r="105" customHeight="1" spans="1:10">
      <c r="A105" s="12"/>
      <c r="B105" s="13"/>
      <c r="C105" s="14">
        <v>161999</v>
      </c>
      <c r="D105" s="6" t="s">
        <v>155</v>
      </c>
      <c r="E105" s="6" t="str">
        <f t="shared" si="2"/>
        <v>161999,</v>
      </c>
      <c r="F105" s="15" t="s">
        <v>440</v>
      </c>
      <c r="G105" s="16" t="s">
        <v>441</v>
      </c>
      <c r="H105" s="11" t="s">
        <v>371</v>
      </c>
      <c r="I105" s="6" t="s">
        <v>21</v>
      </c>
      <c r="J105" s="34">
        <v>0.08</v>
      </c>
    </row>
    <row r="106" customHeight="1" spans="1:10">
      <c r="A106" s="12"/>
      <c r="B106" s="13"/>
      <c r="C106" s="14">
        <v>161988</v>
      </c>
      <c r="D106" s="6" t="s">
        <v>155</v>
      </c>
      <c r="E106" s="6" t="str">
        <f t="shared" si="2"/>
        <v>161988,</v>
      </c>
      <c r="F106" s="15" t="s">
        <v>442</v>
      </c>
      <c r="G106" s="16" t="s">
        <v>443</v>
      </c>
      <c r="H106" s="11" t="s">
        <v>371</v>
      </c>
      <c r="I106" s="6" t="s">
        <v>168</v>
      </c>
      <c r="J106" s="34">
        <v>0.08</v>
      </c>
    </row>
    <row r="107" customHeight="1" spans="1:10">
      <c r="A107" s="12"/>
      <c r="B107" s="13"/>
      <c r="C107" s="14">
        <v>162012</v>
      </c>
      <c r="D107" s="6" t="s">
        <v>155</v>
      </c>
      <c r="E107" s="6" t="str">
        <f t="shared" si="2"/>
        <v>162012,</v>
      </c>
      <c r="F107" s="15" t="s">
        <v>444</v>
      </c>
      <c r="G107" s="16" t="s">
        <v>445</v>
      </c>
      <c r="H107" s="11" t="s">
        <v>371</v>
      </c>
      <c r="I107" s="6" t="s">
        <v>21</v>
      </c>
      <c r="J107" s="34">
        <v>0.08</v>
      </c>
    </row>
    <row r="108" customHeight="1" spans="1:10">
      <c r="A108" s="12"/>
      <c r="B108" s="13"/>
      <c r="C108" s="14">
        <v>153140</v>
      </c>
      <c r="D108" s="6" t="s">
        <v>155</v>
      </c>
      <c r="E108" s="6" t="str">
        <f t="shared" si="2"/>
        <v>153140,</v>
      </c>
      <c r="F108" s="15" t="s">
        <v>446</v>
      </c>
      <c r="G108" s="16" t="s">
        <v>447</v>
      </c>
      <c r="H108" s="11" t="s">
        <v>371</v>
      </c>
      <c r="I108" s="6" t="s">
        <v>21</v>
      </c>
      <c r="J108" s="34">
        <v>0.08</v>
      </c>
    </row>
    <row r="109" customHeight="1" spans="1:10">
      <c r="A109" s="12"/>
      <c r="B109" s="13"/>
      <c r="C109" s="14">
        <v>162041</v>
      </c>
      <c r="D109" s="6" t="s">
        <v>155</v>
      </c>
      <c r="E109" s="6" t="str">
        <f t="shared" si="2"/>
        <v>162041,</v>
      </c>
      <c r="F109" s="15" t="s">
        <v>442</v>
      </c>
      <c r="G109" s="16" t="s">
        <v>448</v>
      </c>
      <c r="H109" s="11" t="s">
        <v>371</v>
      </c>
      <c r="I109" s="6" t="s">
        <v>21</v>
      </c>
      <c r="J109" s="34">
        <v>0.08</v>
      </c>
    </row>
    <row r="110" customHeight="1" spans="1:10">
      <c r="A110" s="12"/>
      <c r="B110" s="13"/>
      <c r="C110" s="14">
        <v>162057</v>
      </c>
      <c r="D110" s="6" t="s">
        <v>155</v>
      </c>
      <c r="E110" s="6" t="str">
        <f t="shared" si="2"/>
        <v>162057,</v>
      </c>
      <c r="F110" s="15" t="s">
        <v>440</v>
      </c>
      <c r="G110" s="16" t="s">
        <v>449</v>
      </c>
      <c r="H110" s="11" t="s">
        <v>371</v>
      </c>
      <c r="I110" s="6" t="s">
        <v>168</v>
      </c>
      <c r="J110" s="34">
        <v>0.08</v>
      </c>
    </row>
    <row r="111" customHeight="1" spans="1:10">
      <c r="A111" s="12"/>
      <c r="B111" s="13"/>
      <c r="C111" s="14">
        <v>154689</v>
      </c>
      <c r="D111" s="6" t="s">
        <v>155</v>
      </c>
      <c r="E111" s="6" t="str">
        <f t="shared" si="2"/>
        <v>154689,</v>
      </c>
      <c r="F111" s="15" t="s">
        <v>296</v>
      </c>
      <c r="G111" s="16" t="s">
        <v>450</v>
      </c>
      <c r="H111" s="11" t="s">
        <v>451</v>
      </c>
      <c r="I111" s="6" t="s">
        <v>168</v>
      </c>
      <c r="J111" s="34">
        <v>0.08</v>
      </c>
    </row>
    <row r="112" customHeight="1" spans="1:10">
      <c r="A112" s="12"/>
      <c r="B112" s="13"/>
      <c r="C112" s="14">
        <v>137337</v>
      </c>
      <c r="D112" s="6" t="s">
        <v>155</v>
      </c>
      <c r="E112" s="6" t="str">
        <f t="shared" si="2"/>
        <v>137337,</v>
      </c>
      <c r="F112" s="15" t="s">
        <v>452</v>
      </c>
      <c r="G112" s="16" t="s">
        <v>453</v>
      </c>
      <c r="H112" s="11" t="s">
        <v>454</v>
      </c>
      <c r="I112" s="6" t="s">
        <v>168</v>
      </c>
      <c r="J112" s="34">
        <v>0.08</v>
      </c>
    </row>
    <row r="113" customHeight="1" spans="1:10">
      <c r="A113" s="12"/>
      <c r="B113" s="13"/>
      <c r="C113" s="14">
        <v>140498</v>
      </c>
      <c r="D113" s="6" t="s">
        <v>155</v>
      </c>
      <c r="E113" s="6" t="str">
        <f t="shared" si="2"/>
        <v>140498,</v>
      </c>
      <c r="F113" s="15" t="s">
        <v>455</v>
      </c>
      <c r="G113" s="16" t="s">
        <v>456</v>
      </c>
      <c r="H113" s="11" t="s">
        <v>454</v>
      </c>
      <c r="I113" s="6" t="s">
        <v>276</v>
      </c>
      <c r="J113" s="34">
        <v>0.08</v>
      </c>
    </row>
    <row r="114" customHeight="1" spans="1:10">
      <c r="A114" s="12"/>
      <c r="B114" s="13"/>
      <c r="C114" s="14">
        <v>162622</v>
      </c>
      <c r="D114" s="6" t="s">
        <v>155</v>
      </c>
      <c r="E114" s="6" t="str">
        <f t="shared" si="2"/>
        <v>162622,</v>
      </c>
      <c r="F114" s="15" t="s">
        <v>457</v>
      </c>
      <c r="G114" s="16" t="s">
        <v>458</v>
      </c>
      <c r="H114" s="11" t="s">
        <v>459</v>
      </c>
      <c r="I114" s="6" t="s">
        <v>276</v>
      </c>
      <c r="J114" s="34">
        <v>0.08</v>
      </c>
    </row>
    <row r="115" customHeight="1" spans="1:10">
      <c r="A115" s="12"/>
      <c r="B115" s="13"/>
      <c r="C115" s="14">
        <v>155247</v>
      </c>
      <c r="D115" s="6" t="s">
        <v>155</v>
      </c>
      <c r="E115" s="6" t="str">
        <f t="shared" si="2"/>
        <v>155247,</v>
      </c>
      <c r="F115" s="15" t="s">
        <v>460</v>
      </c>
      <c r="G115" s="16" t="s">
        <v>461</v>
      </c>
      <c r="H115" s="11" t="s">
        <v>462</v>
      </c>
      <c r="I115" s="6" t="s">
        <v>21</v>
      </c>
      <c r="J115" s="34">
        <v>0.08</v>
      </c>
    </row>
    <row r="116" customHeight="1" spans="1:10">
      <c r="A116" s="12"/>
      <c r="B116" s="13"/>
      <c r="C116" s="14">
        <v>160067</v>
      </c>
      <c r="D116" s="6" t="s">
        <v>155</v>
      </c>
      <c r="E116" s="6" t="str">
        <f t="shared" si="2"/>
        <v>160067,</v>
      </c>
      <c r="F116" s="15" t="s">
        <v>463</v>
      </c>
      <c r="G116" s="16" t="s">
        <v>464</v>
      </c>
      <c r="H116" s="11" t="s">
        <v>462</v>
      </c>
      <c r="I116" s="6" t="s">
        <v>168</v>
      </c>
      <c r="J116" s="34">
        <v>0.08</v>
      </c>
    </row>
    <row r="117" customHeight="1" spans="1:10">
      <c r="A117" s="12"/>
      <c r="B117" s="13"/>
      <c r="C117" s="14">
        <v>159519</v>
      </c>
      <c r="D117" s="6" t="s">
        <v>155</v>
      </c>
      <c r="E117" s="6" t="str">
        <f t="shared" si="2"/>
        <v>159519,</v>
      </c>
      <c r="F117" s="15" t="s">
        <v>465</v>
      </c>
      <c r="G117" s="16" t="s">
        <v>466</v>
      </c>
      <c r="H117" s="11" t="s">
        <v>467</v>
      </c>
      <c r="I117" s="6" t="s">
        <v>21</v>
      </c>
      <c r="J117" s="34">
        <v>0.08</v>
      </c>
    </row>
    <row r="118" customHeight="1" spans="1:10">
      <c r="A118" s="12"/>
      <c r="B118" s="13"/>
      <c r="C118" s="14">
        <v>159520</v>
      </c>
      <c r="D118" s="6" t="s">
        <v>155</v>
      </c>
      <c r="E118" s="6" t="str">
        <f t="shared" si="2"/>
        <v>159520,</v>
      </c>
      <c r="F118" s="15" t="s">
        <v>468</v>
      </c>
      <c r="G118" s="16" t="s">
        <v>469</v>
      </c>
      <c r="H118" s="11" t="s">
        <v>467</v>
      </c>
      <c r="I118" s="6" t="s">
        <v>21</v>
      </c>
      <c r="J118" s="34">
        <v>0.08</v>
      </c>
    </row>
    <row r="119" customHeight="1" spans="1:10">
      <c r="A119" s="12"/>
      <c r="B119" s="13"/>
      <c r="C119" s="14">
        <v>128495</v>
      </c>
      <c r="D119" s="6" t="s">
        <v>155</v>
      </c>
      <c r="E119" s="6" t="str">
        <f t="shared" si="2"/>
        <v>128495,</v>
      </c>
      <c r="F119" s="15" t="s">
        <v>470</v>
      </c>
      <c r="G119" s="16" t="s">
        <v>363</v>
      </c>
      <c r="H119" s="11" t="s">
        <v>467</v>
      </c>
      <c r="I119" s="6" t="s">
        <v>168</v>
      </c>
      <c r="J119" s="34">
        <v>0.08</v>
      </c>
    </row>
    <row r="120" customHeight="1" spans="1:10">
      <c r="A120" s="12"/>
      <c r="B120" s="13"/>
      <c r="C120" s="14">
        <v>159522</v>
      </c>
      <c r="D120" s="6" t="s">
        <v>155</v>
      </c>
      <c r="E120" s="6" t="str">
        <f t="shared" si="2"/>
        <v>159522,</v>
      </c>
      <c r="F120" s="15" t="s">
        <v>471</v>
      </c>
      <c r="G120" s="16" t="s">
        <v>472</v>
      </c>
      <c r="H120" s="11" t="s">
        <v>467</v>
      </c>
      <c r="I120" s="6" t="s">
        <v>21</v>
      </c>
      <c r="J120" s="34">
        <v>0.08</v>
      </c>
    </row>
    <row r="121" customHeight="1" spans="1:10">
      <c r="A121" s="12"/>
      <c r="B121" s="13"/>
      <c r="C121" s="14">
        <v>159523</v>
      </c>
      <c r="D121" s="6" t="s">
        <v>155</v>
      </c>
      <c r="E121" s="6" t="str">
        <f t="shared" si="2"/>
        <v>159523,</v>
      </c>
      <c r="F121" s="15" t="s">
        <v>473</v>
      </c>
      <c r="G121" s="16" t="s">
        <v>474</v>
      </c>
      <c r="H121" s="11" t="s">
        <v>467</v>
      </c>
      <c r="I121" s="6" t="s">
        <v>21</v>
      </c>
      <c r="J121" s="34">
        <v>0.08</v>
      </c>
    </row>
    <row r="122" customHeight="1" spans="1:10">
      <c r="A122" s="12"/>
      <c r="B122" s="13"/>
      <c r="C122" s="14">
        <v>159536</v>
      </c>
      <c r="D122" s="6" t="s">
        <v>155</v>
      </c>
      <c r="E122" s="6" t="str">
        <f t="shared" si="2"/>
        <v>159536,</v>
      </c>
      <c r="F122" s="15" t="s">
        <v>475</v>
      </c>
      <c r="G122" s="16" t="s">
        <v>476</v>
      </c>
      <c r="H122" s="11" t="s">
        <v>467</v>
      </c>
      <c r="I122" s="6" t="s">
        <v>21</v>
      </c>
      <c r="J122" s="34">
        <v>0.08</v>
      </c>
    </row>
    <row r="123" customHeight="1" spans="1:10">
      <c r="A123" s="12"/>
      <c r="B123" s="13"/>
      <c r="C123" s="14">
        <v>159521</v>
      </c>
      <c r="D123" s="6" t="s">
        <v>155</v>
      </c>
      <c r="E123" s="6" t="str">
        <f t="shared" si="2"/>
        <v>159521,</v>
      </c>
      <c r="F123" s="15" t="s">
        <v>477</v>
      </c>
      <c r="G123" s="16" t="s">
        <v>478</v>
      </c>
      <c r="H123" s="11" t="s">
        <v>467</v>
      </c>
      <c r="I123" s="6" t="s">
        <v>21</v>
      </c>
      <c r="J123" s="34">
        <v>0.08</v>
      </c>
    </row>
    <row r="124" customHeight="1" spans="1:10">
      <c r="A124" s="12"/>
      <c r="B124" s="13"/>
      <c r="C124" s="14">
        <v>104016</v>
      </c>
      <c r="D124" s="6" t="s">
        <v>155</v>
      </c>
      <c r="E124" s="6" t="str">
        <f t="shared" si="2"/>
        <v>104016,</v>
      </c>
      <c r="F124" s="15" t="s">
        <v>479</v>
      </c>
      <c r="G124" s="16" t="s">
        <v>480</v>
      </c>
      <c r="H124" s="11" t="s">
        <v>467</v>
      </c>
      <c r="I124" s="6" t="s">
        <v>168</v>
      </c>
      <c r="J124" s="34">
        <v>0.08</v>
      </c>
    </row>
    <row r="125" customHeight="1" spans="1:10">
      <c r="A125" s="12"/>
      <c r="B125" s="13"/>
      <c r="C125" s="14">
        <v>159507</v>
      </c>
      <c r="D125" s="6" t="s">
        <v>155</v>
      </c>
      <c r="E125" s="6" t="str">
        <f t="shared" si="2"/>
        <v>159507,</v>
      </c>
      <c r="F125" s="15" t="s">
        <v>481</v>
      </c>
      <c r="G125" s="16" t="s">
        <v>482</v>
      </c>
      <c r="H125" s="11" t="s">
        <v>467</v>
      </c>
      <c r="I125" s="6" t="s">
        <v>21</v>
      </c>
      <c r="J125" s="34">
        <v>0.08</v>
      </c>
    </row>
    <row r="126" customHeight="1" spans="1:10">
      <c r="A126" s="12"/>
      <c r="B126" s="13"/>
      <c r="C126" s="14">
        <v>159506</v>
      </c>
      <c r="D126" s="6" t="s">
        <v>155</v>
      </c>
      <c r="E126" s="6" t="str">
        <f t="shared" si="2"/>
        <v>159506,</v>
      </c>
      <c r="F126" s="15" t="s">
        <v>483</v>
      </c>
      <c r="G126" s="16" t="s">
        <v>472</v>
      </c>
      <c r="H126" s="11" t="s">
        <v>467</v>
      </c>
      <c r="I126" s="6" t="s">
        <v>21</v>
      </c>
      <c r="J126" s="34">
        <v>0.08</v>
      </c>
    </row>
    <row r="127" customHeight="1" spans="1:10">
      <c r="A127" s="12"/>
      <c r="B127" s="13"/>
      <c r="C127" s="14">
        <v>159509</v>
      </c>
      <c r="D127" s="6" t="s">
        <v>155</v>
      </c>
      <c r="E127" s="6" t="str">
        <f t="shared" si="2"/>
        <v>159509,</v>
      </c>
      <c r="F127" s="15" t="s">
        <v>484</v>
      </c>
      <c r="G127" s="16" t="s">
        <v>485</v>
      </c>
      <c r="H127" s="11" t="s">
        <v>467</v>
      </c>
      <c r="I127" s="6" t="s">
        <v>21</v>
      </c>
      <c r="J127" s="34">
        <v>0.08</v>
      </c>
    </row>
    <row r="128" customHeight="1" spans="1:10">
      <c r="A128" s="12"/>
      <c r="B128" s="13"/>
      <c r="C128" s="14">
        <v>159510</v>
      </c>
      <c r="D128" s="6" t="s">
        <v>155</v>
      </c>
      <c r="E128" s="6" t="str">
        <f t="shared" si="2"/>
        <v>159510,</v>
      </c>
      <c r="F128" s="15" t="s">
        <v>486</v>
      </c>
      <c r="G128" s="16" t="s">
        <v>487</v>
      </c>
      <c r="H128" s="11" t="s">
        <v>467</v>
      </c>
      <c r="I128" s="6" t="s">
        <v>21</v>
      </c>
      <c r="J128" s="34">
        <v>0.08</v>
      </c>
    </row>
    <row r="129" customHeight="1" spans="1:10">
      <c r="A129" s="12"/>
      <c r="B129" s="13"/>
      <c r="C129" s="14">
        <v>159512</v>
      </c>
      <c r="D129" s="6" t="s">
        <v>155</v>
      </c>
      <c r="E129" s="6" t="str">
        <f t="shared" si="2"/>
        <v>159512,</v>
      </c>
      <c r="F129" s="15" t="s">
        <v>488</v>
      </c>
      <c r="G129" s="16" t="s">
        <v>489</v>
      </c>
      <c r="H129" s="11" t="s">
        <v>467</v>
      </c>
      <c r="I129" s="6" t="s">
        <v>21</v>
      </c>
      <c r="J129" s="34">
        <v>0.08</v>
      </c>
    </row>
    <row r="130" customHeight="1" spans="1:10">
      <c r="A130" s="12"/>
      <c r="B130" s="13"/>
      <c r="C130" s="14">
        <v>159511</v>
      </c>
      <c r="D130" s="6" t="s">
        <v>155</v>
      </c>
      <c r="E130" s="6" t="str">
        <f t="shared" si="2"/>
        <v>159511,</v>
      </c>
      <c r="F130" s="15" t="s">
        <v>490</v>
      </c>
      <c r="G130" s="16" t="s">
        <v>491</v>
      </c>
      <c r="H130" s="11" t="s">
        <v>467</v>
      </c>
      <c r="I130" s="6" t="s">
        <v>21</v>
      </c>
      <c r="J130" s="34">
        <v>0.08</v>
      </c>
    </row>
    <row r="131" customHeight="1" spans="1:10">
      <c r="A131" s="12"/>
      <c r="B131" s="13"/>
      <c r="C131" s="14">
        <v>159514</v>
      </c>
      <c r="D131" s="6" t="s">
        <v>155</v>
      </c>
      <c r="E131" s="6" t="str">
        <f t="shared" si="2"/>
        <v>159514,</v>
      </c>
      <c r="F131" s="15" t="s">
        <v>492</v>
      </c>
      <c r="G131" s="16" t="s">
        <v>466</v>
      </c>
      <c r="H131" s="11" t="s">
        <v>467</v>
      </c>
      <c r="I131" s="6" t="s">
        <v>21</v>
      </c>
      <c r="J131" s="34">
        <v>0.08</v>
      </c>
    </row>
    <row r="132" customHeight="1" spans="1:10">
      <c r="A132" s="12"/>
      <c r="B132" s="13"/>
      <c r="C132" s="14">
        <v>159517</v>
      </c>
      <c r="D132" s="6" t="s">
        <v>155</v>
      </c>
      <c r="E132" s="6" t="str">
        <f t="shared" si="2"/>
        <v>159517,</v>
      </c>
      <c r="F132" s="15" t="s">
        <v>493</v>
      </c>
      <c r="G132" s="16" t="s">
        <v>494</v>
      </c>
      <c r="H132" s="11" t="s">
        <v>467</v>
      </c>
      <c r="I132" s="6" t="s">
        <v>21</v>
      </c>
      <c r="J132" s="34">
        <v>0.08</v>
      </c>
    </row>
    <row r="133" customHeight="1" spans="1:10">
      <c r="A133" s="12"/>
      <c r="B133" s="13"/>
      <c r="C133" s="14">
        <v>159515</v>
      </c>
      <c r="D133" s="6" t="s">
        <v>155</v>
      </c>
      <c r="E133" s="6" t="str">
        <f t="shared" si="2"/>
        <v>159515,</v>
      </c>
      <c r="F133" s="16" t="s">
        <v>495</v>
      </c>
      <c r="G133" s="16" t="s">
        <v>466</v>
      </c>
      <c r="H133" s="11" t="s">
        <v>467</v>
      </c>
      <c r="I133" s="6" t="s">
        <v>21</v>
      </c>
      <c r="J133" s="34">
        <v>0.08</v>
      </c>
    </row>
    <row r="134" customHeight="1" spans="1:10">
      <c r="A134" s="12"/>
      <c r="B134" s="13"/>
      <c r="C134" s="14">
        <v>159516</v>
      </c>
      <c r="D134" s="6" t="s">
        <v>155</v>
      </c>
      <c r="E134" s="6" t="str">
        <f t="shared" si="2"/>
        <v>159516,</v>
      </c>
      <c r="F134" s="15" t="s">
        <v>496</v>
      </c>
      <c r="G134" s="16" t="s">
        <v>478</v>
      </c>
      <c r="H134" s="11" t="s">
        <v>467</v>
      </c>
      <c r="I134" s="6" t="s">
        <v>21</v>
      </c>
      <c r="J134" s="34">
        <v>0.08</v>
      </c>
    </row>
    <row r="135" customHeight="1" spans="1:10">
      <c r="A135" s="12"/>
      <c r="B135" s="13"/>
      <c r="C135" s="14">
        <v>159518</v>
      </c>
      <c r="D135" s="6" t="s">
        <v>155</v>
      </c>
      <c r="E135" s="6" t="str">
        <f t="shared" si="2"/>
        <v>159518,</v>
      </c>
      <c r="F135" s="15" t="s">
        <v>497</v>
      </c>
      <c r="G135" s="16" t="s">
        <v>498</v>
      </c>
      <c r="H135" s="11" t="s">
        <v>467</v>
      </c>
      <c r="I135" s="6" t="s">
        <v>21</v>
      </c>
      <c r="J135" s="34">
        <v>0.08</v>
      </c>
    </row>
    <row r="136" customHeight="1" spans="1:10">
      <c r="A136" s="12"/>
      <c r="B136" s="13"/>
      <c r="C136" s="14">
        <v>111002</v>
      </c>
      <c r="D136" s="6" t="s">
        <v>155</v>
      </c>
      <c r="E136" s="6" t="str">
        <f t="shared" si="2"/>
        <v>111002,</v>
      </c>
      <c r="F136" s="15" t="s">
        <v>499</v>
      </c>
      <c r="G136" s="16" t="s">
        <v>377</v>
      </c>
      <c r="H136" s="11" t="s">
        <v>467</v>
      </c>
      <c r="I136" s="6" t="s">
        <v>168</v>
      </c>
      <c r="J136" s="34">
        <v>0.08</v>
      </c>
    </row>
    <row r="137" customHeight="1" spans="1:10">
      <c r="A137" s="12"/>
      <c r="B137" s="13"/>
      <c r="C137" s="14">
        <v>120756</v>
      </c>
      <c r="D137" s="6" t="s">
        <v>155</v>
      </c>
      <c r="E137" s="6" t="str">
        <f t="shared" si="2"/>
        <v>120756,</v>
      </c>
      <c r="F137" s="15" t="s">
        <v>500</v>
      </c>
      <c r="G137" s="16" t="s">
        <v>377</v>
      </c>
      <c r="H137" s="11" t="s">
        <v>467</v>
      </c>
      <c r="I137" s="6" t="s">
        <v>168</v>
      </c>
      <c r="J137" s="34">
        <v>0.08</v>
      </c>
    </row>
    <row r="138" customHeight="1" spans="1:10">
      <c r="A138" s="12"/>
      <c r="B138" s="13"/>
      <c r="C138" s="14">
        <v>128521</v>
      </c>
      <c r="D138" s="6" t="s">
        <v>155</v>
      </c>
      <c r="E138" s="6" t="str">
        <f t="shared" si="2"/>
        <v>128521,</v>
      </c>
      <c r="F138" s="15" t="s">
        <v>501</v>
      </c>
      <c r="G138" s="16" t="s">
        <v>502</v>
      </c>
      <c r="H138" s="11" t="s">
        <v>467</v>
      </c>
      <c r="I138" s="6" t="s">
        <v>168</v>
      </c>
      <c r="J138" s="34">
        <v>0.08</v>
      </c>
    </row>
    <row r="139" customHeight="1" spans="1:10">
      <c r="A139" s="12"/>
      <c r="B139" s="13"/>
      <c r="C139" s="14">
        <v>147339</v>
      </c>
      <c r="D139" s="6" t="s">
        <v>155</v>
      </c>
      <c r="E139" s="6" t="str">
        <f t="shared" si="2"/>
        <v>147339,</v>
      </c>
      <c r="F139" s="15" t="s">
        <v>503</v>
      </c>
      <c r="G139" s="16" t="s">
        <v>504</v>
      </c>
      <c r="H139" s="11" t="s">
        <v>505</v>
      </c>
      <c r="I139" s="6" t="s">
        <v>168</v>
      </c>
      <c r="J139" s="34">
        <v>0.08</v>
      </c>
    </row>
    <row r="140" customHeight="1" spans="1:10">
      <c r="A140" s="12"/>
      <c r="B140" s="13"/>
      <c r="C140" s="14">
        <v>147406</v>
      </c>
      <c r="D140" s="6" t="s">
        <v>155</v>
      </c>
      <c r="E140" s="6" t="str">
        <f t="shared" si="2"/>
        <v>147406,</v>
      </c>
      <c r="F140" s="15" t="s">
        <v>506</v>
      </c>
      <c r="G140" s="16" t="s">
        <v>507</v>
      </c>
      <c r="H140" s="11" t="s">
        <v>505</v>
      </c>
      <c r="I140" s="6" t="s">
        <v>21</v>
      </c>
      <c r="J140" s="34">
        <v>0.08</v>
      </c>
    </row>
    <row r="141" customHeight="1" spans="1:10">
      <c r="A141" s="12"/>
      <c r="B141" s="13"/>
      <c r="C141" s="14">
        <v>147407</v>
      </c>
      <c r="D141" s="6" t="s">
        <v>155</v>
      </c>
      <c r="E141" s="6" t="str">
        <f t="shared" si="2"/>
        <v>147407,</v>
      </c>
      <c r="F141" s="15" t="s">
        <v>508</v>
      </c>
      <c r="G141" s="16" t="s">
        <v>509</v>
      </c>
      <c r="H141" s="11" t="s">
        <v>505</v>
      </c>
      <c r="I141" s="6" t="s">
        <v>168</v>
      </c>
      <c r="J141" s="34">
        <v>0.08</v>
      </c>
    </row>
    <row r="142" customHeight="1" spans="1:10">
      <c r="A142" s="12"/>
      <c r="B142" s="13"/>
      <c r="C142" s="14">
        <v>147318</v>
      </c>
      <c r="D142" s="6" t="s">
        <v>155</v>
      </c>
      <c r="E142" s="6" t="str">
        <f t="shared" si="2"/>
        <v>147318,</v>
      </c>
      <c r="F142" s="15" t="s">
        <v>510</v>
      </c>
      <c r="G142" s="16" t="s">
        <v>511</v>
      </c>
      <c r="H142" s="11" t="s">
        <v>505</v>
      </c>
      <c r="I142" s="6" t="s">
        <v>168</v>
      </c>
      <c r="J142" s="34">
        <v>0.08</v>
      </c>
    </row>
    <row r="143" customHeight="1" spans="1:10">
      <c r="A143" s="12"/>
      <c r="B143" s="13"/>
      <c r="C143" s="14">
        <v>60800</v>
      </c>
      <c r="D143" s="6" t="s">
        <v>155</v>
      </c>
      <c r="E143" s="6" t="str">
        <f t="shared" si="2"/>
        <v>60800,</v>
      </c>
      <c r="F143" s="15" t="s">
        <v>512</v>
      </c>
      <c r="G143" s="16" t="s">
        <v>513</v>
      </c>
      <c r="H143" s="11" t="s">
        <v>514</v>
      </c>
      <c r="I143" s="6" t="s">
        <v>168</v>
      </c>
      <c r="J143" s="34">
        <v>0.08</v>
      </c>
    </row>
    <row r="144" customHeight="1" spans="1:10">
      <c r="A144" s="12"/>
      <c r="B144" s="13"/>
      <c r="C144" s="14">
        <v>124497</v>
      </c>
      <c r="D144" s="6" t="s">
        <v>155</v>
      </c>
      <c r="E144" s="6" t="str">
        <f t="shared" si="2"/>
        <v>124497,</v>
      </c>
      <c r="F144" s="16" t="s">
        <v>294</v>
      </c>
      <c r="G144" s="16" t="s">
        <v>515</v>
      </c>
      <c r="H144" s="11" t="s">
        <v>514</v>
      </c>
      <c r="I144" s="6" t="s">
        <v>168</v>
      </c>
      <c r="J144" s="34">
        <v>0.08</v>
      </c>
    </row>
    <row r="145" customHeight="1" spans="1:10">
      <c r="A145" s="12"/>
      <c r="B145" s="13"/>
      <c r="C145" s="14">
        <v>124503</v>
      </c>
      <c r="D145" s="6" t="s">
        <v>155</v>
      </c>
      <c r="E145" s="6" t="str">
        <f t="shared" si="2"/>
        <v>124503,</v>
      </c>
      <c r="F145" s="15" t="s">
        <v>516</v>
      </c>
      <c r="G145" s="16" t="s">
        <v>517</v>
      </c>
      <c r="H145" s="11" t="s">
        <v>514</v>
      </c>
      <c r="I145" s="6" t="s">
        <v>168</v>
      </c>
      <c r="J145" s="34">
        <v>0.08</v>
      </c>
    </row>
    <row r="146" customHeight="1" spans="1:10">
      <c r="A146" s="12"/>
      <c r="B146" s="13"/>
      <c r="C146" s="14">
        <v>147319</v>
      </c>
      <c r="D146" s="6" t="s">
        <v>155</v>
      </c>
      <c r="E146" s="6" t="str">
        <f t="shared" ref="E146:E197" si="3">C146&amp;D146</f>
        <v>147319,</v>
      </c>
      <c r="F146" s="15" t="s">
        <v>291</v>
      </c>
      <c r="G146" s="16" t="s">
        <v>518</v>
      </c>
      <c r="H146" s="11" t="s">
        <v>514</v>
      </c>
      <c r="I146" s="6" t="s">
        <v>168</v>
      </c>
      <c r="J146" s="34">
        <v>0.08</v>
      </c>
    </row>
    <row r="147" customHeight="1" spans="1:10">
      <c r="A147" s="12"/>
      <c r="B147" s="13"/>
      <c r="C147" s="14">
        <v>147426</v>
      </c>
      <c r="D147" s="6" t="s">
        <v>155</v>
      </c>
      <c r="E147" s="6" t="str">
        <f t="shared" si="3"/>
        <v>147426,</v>
      </c>
      <c r="F147" s="15" t="s">
        <v>519</v>
      </c>
      <c r="G147" s="16" t="s">
        <v>518</v>
      </c>
      <c r="H147" s="11" t="s">
        <v>514</v>
      </c>
      <c r="I147" s="6" t="s">
        <v>168</v>
      </c>
      <c r="J147" s="34">
        <v>0.08</v>
      </c>
    </row>
    <row r="148" customHeight="1" spans="1:10">
      <c r="A148" s="12"/>
      <c r="B148" s="13"/>
      <c r="C148" s="14">
        <v>82967</v>
      </c>
      <c r="D148" s="6" t="s">
        <v>155</v>
      </c>
      <c r="E148" s="6" t="str">
        <f t="shared" si="3"/>
        <v>82967,</v>
      </c>
      <c r="F148" s="15" t="s">
        <v>457</v>
      </c>
      <c r="G148" s="16" t="s">
        <v>520</v>
      </c>
      <c r="H148" s="11" t="s">
        <v>521</v>
      </c>
      <c r="I148" s="6" t="s">
        <v>276</v>
      </c>
      <c r="J148" s="34">
        <v>0.08</v>
      </c>
    </row>
    <row r="149" customHeight="1" spans="1:10">
      <c r="A149" s="12"/>
      <c r="B149" s="13"/>
      <c r="C149" s="14">
        <v>124505</v>
      </c>
      <c r="D149" s="6" t="s">
        <v>155</v>
      </c>
      <c r="E149" s="6" t="str">
        <f t="shared" si="3"/>
        <v>124505,</v>
      </c>
      <c r="F149" s="15" t="s">
        <v>522</v>
      </c>
      <c r="G149" s="16" t="s">
        <v>523</v>
      </c>
      <c r="H149" s="11" t="s">
        <v>524</v>
      </c>
      <c r="I149" s="6" t="s">
        <v>168</v>
      </c>
      <c r="J149" s="34">
        <v>0.08</v>
      </c>
    </row>
    <row r="150" customHeight="1" spans="1:10">
      <c r="A150" s="12"/>
      <c r="B150" s="13"/>
      <c r="C150" s="14">
        <v>124495</v>
      </c>
      <c r="D150" s="6" t="s">
        <v>155</v>
      </c>
      <c r="E150" s="6" t="str">
        <f t="shared" si="3"/>
        <v>124495,</v>
      </c>
      <c r="F150" s="15" t="s">
        <v>525</v>
      </c>
      <c r="G150" s="16" t="s">
        <v>359</v>
      </c>
      <c r="H150" s="11" t="s">
        <v>524</v>
      </c>
      <c r="I150" s="6" t="s">
        <v>168</v>
      </c>
      <c r="J150" s="34">
        <v>0.08</v>
      </c>
    </row>
    <row r="151" customHeight="1" spans="1:10">
      <c r="A151" s="12"/>
      <c r="B151" s="13"/>
      <c r="C151" s="14">
        <v>124498</v>
      </c>
      <c r="D151" s="6" t="s">
        <v>155</v>
      </c>
      <c r="E151" s="6" t="str">
        <f t="shared" si="3"/>
        <v>124498,</v>
      </c>
      <c r="F151" s="15" t="s">
        <v>526</v>
      </c>
      <c r="G151" s="16" t="s">
        <v>354</v>
      </c>
      <c r="H151" s="11" t="s">
        <v>524</v>
      </c>
      <c r="I151" s="6" t="s">
        <v>168</v>
      </c>
      <c r="J151" s="34">
        <v>0.08</v>
      </c>
    </row>
    <row r="152" customHeight="1" spans="1:10">
      <c r="A152" s="12"/>
      <c r="B152" s="13"/>
      <c r="C152" s="14">
        <v>142117</v>
      </c>
      <c r="D152" s="6" t="s">
        <v>155</v>
      </c>
      <c r="E152" s="6" t="str">
        <f t="shared" si="3"/>
        <v>142117,</v>
      </c>
      <c r="F152" s="16" t="s">
        <v>527</v>
      </c>
      <c r="G152" s="16" t="s">
        <v>464</v>
      </c>
      <c r="H152" s="11" t="s">
        <v>524</v>
      </c>
      <c r="I152" s="6" t="s">
        <v>168</v>
      </c>
      <c r="J152" s="34">
        <v>0.08</v>
      </c>
    </row>
    <row r="153" customHeight="1" spans="1:10">
      <c r="A153" s="12"/>
      <c r="B153" s="13"/>
      <c r="C153" s="14">
        <v>124508</v>
      </c>
      <c r="D153" s="6" t="s">
        <v>155</v>
      </c>
      <c r="E153" s="6" t="str">
        <f t="shared" si="3"/>
        <v>124508,</v>
      </c>
      <c r="F153" s="15" t="s">
        <v>528</v>
      </c>
      <c r="G153" s="16" t="s">
        <v>421</v>
      </c>
      <c r="H153" s="11" t="s">
        <v>529</v>
      </c>
      <c r="I153" s="6" t="s">
        <v>168</v>
      </c>
      <c r="J153" s="34">
        <v>0.08</v>
      </c>
    </row>
    <row r="154" customHeight="1" spans="1:10">
      <c r="A154" s="12"/>
      <c r="B154" s="13"/>
      <c r="C154" s="14">
        <v>128920</v>
      </c>
      <c r="D154" s="6" t="s">
        <v>155</v>
      </c>
      <c r="E154" s="6" t="str">
        <f t="shared" si="3"/>
        <v>128920,</v>
      </c>
      <c r="F154" s="15" t="s">
        <v>530</v>
      </c>
      <c r="G154" s="16" t="s">
        <v>531</v>
      </c>
      <c r="H154" s="11" t="s">
        <v>532</v>
      </c>
      <c r="I154" s="6" t="s">
        <v>168</v>
      </c>
      <c r="J154" s="34">
        <v>0.08</v>
      </c>
    </row>
    <row r="155" customHeight="1" spans="1:10">
      <c r="A155" s="12"/>
      <c r="B155" s="13"/>
      <c r="C155" s="14">
        <v>16682</v>
      </c>
      <c r="D155" s="6" t="s">
        <v>155</v>
      </c>
      <c r="E155" s="6" t="str">
        <f t="shared" si="3"/>
        <v>16682,</v>
      </c>
      <c r="F155" s="15" t="s">
        <v>533</v>
      </c>
      <c r="G155" s="16" t="s">
        <v>377</v>
      </c>
      <c r="H155" s="11" t="s">
        <v>534</v>
      </c>
      <c r="I155" s="6" t="s">
        <v>168</v>
      </c>
      <c r="J155" s="34">
        <v>0.08</v>
      </c>
    </row>
    <row r="156" customHeight="1" spans="1:10">
      <c r="A156" s="12"/>
      <c r="B156" s="13"/>
      <c r="C156" s="14">
        <v>47020</v>
      </c>
      <c r="D156" s="6" t="s">
        <v>155</v>
      </c>
      <c r="E156" s="6" t="str">
        <f t="shared" si="3"/>
        <v>47020,</v>
      </c>
      <c r="F156" s="15" t="s">
        <v>535</v>
      </c>
      <c r="G156" s="16" t="s">
        <v>354</v>
      </c>
      <c r="H156" s="11" t="s">
        <v>536</v>
      </c>
      <c r="I156" s="6" t="s">
        <v>168</v>
      </c>
      <c r="J156" s="34">
        <v>0.08</v>
      </c>
    </row>
    <row r="157" customHeight="1" spans="1:10">
      <c r="A157" s="12"/>
      <c r="B157" s="13"/>
      <c r="C157" s="14">
        <v>152460</v>
      </c>
      <c r="D157" s="6" t="s">
        <v>155</v>
      </c>
      <c r="E157" s="6" t="str">
        <f t="shared" si="3"/>
        <v>152460,</v>
      </c>
      <c r="F157" s="15" t="s">
        <v>537</v>
      </c>
      <c r="G157" s="16" t="s">
        <v>538</v>
      </c>
      <c r="H157" s="11" t="s">
        <v>536</v>
      </c>
      <c r="I157" s="6" t="s">
        <v>168</v>
      </c>
      <c r="J157" s="34">
        <v>0.08</v>
      </c>
    </row>
    <row r="158" customHeight="1" spans="1:10">
      <c r="A158" s="12"/>
      <c r="B158" s="13"/>
      <c r="C158" s="14">
        <v>98196</v>
      </c>
      <c r="D158" s="6" t="s">
        <v>155</v>
      </c>
      <c r="E158" s="6" t="str">
        <f t="shared" si="3"/>
        <v>98196,</v>
      </c>
      <c r="F158" s="15" t="s">
        <v>539</v>
      </c>
      <c r="G158" s="16" t="s">
        <v>540</v>
      </c>
      <c r="H158" s="11" t="s">
        <v>541</v>
      </c>
      <c r="I158" s="6" t="s">
        <v>168</v>
      </c>
      <c r="J158" s="34">
        <v>0.08</v>
      </c>
    </row>
    <row r="159" customHeight="1" spans="1:10">
      <c r="A159" s="12"/>
      <c r="B159" s="13"/>
      <c r="C159" s="14">
        <v>98194</v>
      </c>
      <c r="D159" s="6" t="s">
        <v>155</v>
      </c>
      <c r="E159" s="6" t="str">
        <f t="shared" si="3"/>
        <v>98194,</v>
      </c>
      <c r="F159" s="15" t="s">
        <v>542</v>
      </c>
      <c r="G159" s="16" t="s">
        <v>543</v>
      </c>
      <c r="H159" s="11" t="s">
        <v>541</v>
      </c>
      <c r="I159" s="6" t="s">
        <v>168</v>
      </c>
      <c r="J159" s="34">
        <v>0.08</v>
      </c>
    </row>
    <row r="160" customHeight="1" spans="1:10">
      <c r="A160" s="12"/>
      <c r="B160" s="13"/>
      <c r="C160" s="14">
        <v>96059</v>
      </c>
      <c r="D160" s="6" t="s">
        <v>155</v>
      </c>
      <c r="E160" s="6" t="str">
        <f t="shared" si="3"/>
        <v>96059,</v>
      </c>
      <c r="F160" s="15" t="s">
        <v>544</v>
      </c>
      <c r="G160" s="16" t="s">
        <v>545</v>
      </c>
      <c r="H160" s="11" t="s">
        <v>546</v>
      </c>
      <c r="I160" s="6" t="s">
        <v>168</v>
      </c>
      <c r="J160" s="34">
        <v>0.08</v>
      </c>
    </row>
    <row r="161" customHeight="1" spans="1:10">
      <c r="A161" s="12"/>
      <c r="B161" s="13"/>
      <c r="C161" s="14">
        <v>96576</v>
      </c>
      <c r="D161" s="6" t="s">
        <v>155</v>
      </c>
      <c r="E161" s="6" t="str">
        <f t="shared" si="3"/>
        <v>96576,</v>
      </c>
      <c r="F161" s="15" t="s">
        <v>547</v>
      </c>
      <c r="G161" s="16" t="s">
        <v>357</v>
      </c>
      <c r="H161" s="11" t="s">
        <v>546</v>
      </c>
      <c r="I161" s="6" t="s">
        <v>168</v>
      </c>
      <c r="J161" s="34">
        <v>0.08</v>
      </c>
    </row>
    <row r="162" customHeight="1" spans="1:10">
      <c r="A162" s="12"/>
      <c r="B162" s="13"/>
      <c r="C162" s="14">
        <v>52454</v>
      </c>
      <c r="D162" s="6" t="s">
        <v>155</v>
      </c>
      <c r="E162" s="6" t="str">
        <f t="shared" si="3"/>
        <v>52454,</v>
      </c>
      <c r="F162" s="15" t="s">
        <v>548</v>
      </c>
      <c r="G162" s="16" t="s">
        <v>515</v>
      </c>
      <c r="H162" s="11" t="s">
        <v>355</v>
      </c>
      <c r="I162" s="6" t="s">
        <v>168</v>
      </c>
      <c r="J162" s="34">
        <v>0.08</v>
      </c>
    </row>
    <row r="163" customHeight="1" spans="1:10">
      <c r="A163" s="12"/>
      <c r="B163" s="13"/>
      <c r="C163" s="14">
        <v>99943</v>
      </c>
      <c r="D163" s="6" t="s">
        <v>155</v>
      </c>
      <c r="E163" s="6" t="str">
        <f t="shared" si="3"/>
        <v>99943,</v>
      </c>
      <c r="F163" s="15" t="s">
        <v>549</v>
      </c>
      <c r="G163" s="16" t="s">
        <v>550</v>
      </c>
      <c r="H163" s="11" t="s">
        <v>355</v>
      </c>
      <c r="I163" s="6" t="s">
        <v>168</v>
      </c>
      <c r="J163" s="34">
        <v>0.08</v>
      </c>
    </row>
    <row r="164" customHeight="1" spans="1:10">
      <c r="A164" s="12"/>
      <c r="B164" s="13"/>
      <c r="C164" s="14">
        <v>110898</v>
      </c>
      <c r="D164" s="6" t="s">
        <v>155</v>
      </c>
      <c r="E164" s="6" t="str">
        <f t="shared" si="3"/>
        <v>110898,</v>
      </c>
      <c r="F164" s="15" t="s">
        <v>551</v>
      </c>
      <c r="G164" s="16" t="s">
        <v>552</v>
      </c>
      <c r="H164" s="11" t="s">
        <v>553</v>
      </c>
      <c r="I164" s="6" t="s">
        <v>168</v>
      </c>
      <c r="J164" s="34">
        <v>0.08</v>
      </c>
    </row>
    <row r="165" customHeight="1" spans="1:10">
      <c r="A165" s="12"/>
      <c r="B165" s="13"/>
      <c r="C165" s="14">
        <v>52423</v>
      </c>
      <c r="D165" s="6" t="s">
        <v>155</v>
      </c>
      <c r="E165" s="6" t="str">
        <f t="shared" si="3"/>
        <v>52423,</v>
      </c>
      <c r="F165" s="15" t="s">
        <v>554</v>
      </c>
      <c r="G165" s="16" t="s">
        <v>555</v>
      </c>
      <c r="H165" s="11" t="s">
        <v>556</v>
      </c>
      <c r="I165" s="6" t="s">
        <v>168</v>
      </c>
      <c r="J165" s="34">
        <v>0.08</v>
      </c>
    </row>
    <row r="166" customHeight="1" spans="1:10">
      <c r="A166" s="12"/>
      <c r="B166" s="13"/>
      <c r="C166" s="14">
        <v>129794</v>
      </c>
      <c r="D166" s="6" t="s">
        <v>155</v>
      </c>
      <c r="E166" s="6" t="str">
        <f t="shared" si="3"/>
        <v>129794,</v>
      </c>
      <c r="F166" s="15" t="s">
        <v>557</v>
      </c>
      <c r="G166" s="16" t="s">
        <v>558</v>
      </c>
      <c r="H166" s="11" t="s">
        <v>559</v>
      </c>
      <c r="I166" s="6" t="s">
        <v>168</v>
      </c>
      <c r="J166" s="34">
        <v>0.08</v>
      </c>
    </row>
    <row r="167" customHeight="1" spans="1:10">
      <c r="A167" s="12"/>
      <c r="B167" s="13"/>
      <c r="C167" s="14">
        <v>66931</v>
      </c>
      <c r="D167" s="6" t="s">
        <v>155</v>
      </c>
      <c r="E167" s="6" t="str">
        <f t="shared" si="3"/>
        <v>66931,</v>
      </c>
      <c r="F167" s="15" t="s">
        <v>560</v>
      </c>
      <c r="G167" s="16" t="s">
        <v>561</v>
      </c>
      <c r="H167" s="11" t="s">
        <v>319</v>
      </c>
      <c r="I167" s="6" t="s">
        <v>168</v>
      </c>
      <c r="J167" s="34">
        <v>0.08</v>
      </c>
    </row>
    <row r="168" customHeight="1" spans="1:10">
      <c r="A168" s="12"/>
      <c r="B168" s="13"/>
      <c r="C168" s="14">
        <v>72291</v>
      </c>
      <c r="D168" s="6" t="s">
        <v>155</v>
      </c>
      <c r="E168" s="6" t="str">
        <f t="shared" si="3"/>
        <v>72291,</v>
      </c>
      <c r="F168" s="15" t="s">
        <v>562</v>
      </c>
      <c r="G168" s="16" t="s">
        <v>563</v>
      </c>
      <c r="H168" s="11" t="s">
        <v>319</v>
      </c>
      <c r="I168" s="6" t="s">
        <v>168</v>
      </c>
      <c r="J168" s="34">
        <v>0.08</v>
      </c>
    </row>
    <row r="169" customHeight="1" spans="1:10">
      <c r="A169" s="12"/>
      <c r="B169" s="13"/>
      <c r="C169" s="14">
        <v>112441</v>
      </c>
      <c r="D169" s="6" t="s">
        <v>155</v>
      </c>
      <c r="E169" s="6" t="str">
        <f t="shared" si="3"/>
        <v>112441,</v>
      </c>
      <c r="F169" s="15" t="s">
        <v>564</v>
      </c>
      <c r="G169" s="16" t="s">
        <v>565</v>
      </c>
      <c r="H169" s="11" t="s">
        <v>319</v>
      </c>
      <c r="I169" s="6" t="s">
        <v>168</v>
      </c>
      <c r="J169" s="34">
        <v>0.08</v>
      </c>
    </row>
    <row r="170" customHeight="1" spans="1:10">
      <c r="A170" s="12"/>
      <c r="B170" s="13"/>
      <c r="C170" s="14">
        <v>125678</v>
      </c>
      <c r="D170" s="6" t="s">
        <v>155</v>
      </c>
      <c r="E170" s="6" t="str">
        <f t="shared" si="3"/>
        <v>125678,</v>
      </c>
      <c r="F170" s="15" t="s">
        <v>566</v>
      </c>
      <c r="G170" s="16" t="s">
        <v>567</v>
      </c>
      <c r="H170" s="11" t="s">
        <v>319</v>
      </c>
      <c r="I170" s="6" t="s">
        <v>168</v>
      </c>
      <c r="J170" s="34">
        <v>0.08</v>
      </c>
    </row>
    <row r="171" customHeight="1" spans="1:10">
      <c r="A171" s="12"/>
      <c r="B171" s="13"/>
      <c r="C171" s="14">
        <v>114019</v>
      </c>
      <c r="D171" s="6" t="s">
        <v>155</v>
      </c>
      <c r="E171" s="6" t="str">
        <f t="shared" si="3"/>
        <v>114019,</v>
      </c>
      <c r="F171" s="15" t="s">
        <v>568</v>
      </c>
      <c r="G171" s="16" t="s">
        <v>569</v>
      </c>
      <c r="H171" s="11" t="s">
        <v>319</v>
      </c>
      <c r="I171" s="6" t="s">
        <v>168</v>
      </c>
      <c r="J171" s="34">
        <v>0.08</v>
      </c>
    </row>
    <row r="172" customHeight="1" spans="1:10">
      <c r="A172" s="12"/>
      <c r="B172" s="13"/>
      <c r="C172" s="14">
        <v>113377</v>
      </c>
      <c r="D172" s="6" t="s">
        <v>155</v>
      </c>
      <c r="E172" s="6" t="str">
        <f t="shared" si="3"/>
        <v>113377,</v>
      </c>
      <c r="F172" s="15" t="s">
        <v>566</v>
      </c>
      <c r="G172" s="16" t="s">
        <v>570</v>
      </c>
      <c r="H172" s="11" t="s">
        <v>319</v>
      </c>
      <c r="I172" s="6" t="s">
        <v>168</v>
      </c>
      <c r="J172" s="34">
        <v>0.08</v>
      </c>
    </row>
    <row r="173" customHeight="1" spans="1:10">
      <c r="A173" s="12"/>
      <c r="B173" s="13"/>
      <c r="C173" s="14">
        <v>112207</v>
      </c>
      <c r="D173" s="6" t="s">
        <v>155</v>
      </c>
      <c r="E173" s="6" t="str">
        <f t="shared" si="3"/>
        <v>112207,</v>
      </c>
      <c r="F173" s="15" t="s">
        <v>571</v>
      </c>
      <c r="G173" s="16" t="s">
        <v>572</v>
      </c>
      <c r="H173" s="11" t="s">
        <v>319</v>
      </c>
      <c r="I173" s="6" t="s">
        <v>168</v>
      </c>
      <c r="J173" s="34">
        <v>0.08</v>
      </c>
    </row>
    <row r="174" customHeight="1" spans="1:10">
      <c r="A174" s="12"/>
      <c r="B174" s="13"/>
      <c r="C174" s="14">
        <v>111523</v>
      </c>
      <c r="D174" s="6" t="s">
        <v>155</v>
      </c>
      <c r="E174" s="6" t="str">
        <f t="shared" si="3"/>
        <v>111523,</v>
      </c>
      <c r="F174" s="15" t="s">
        <v>573</v>
      </c>
      <c r="G174" s="16" t="s">
        <v>574</v>
      </c>
      <c r="H174" s="11" t="s">
        <v>319</v>
      </c>
      <c r="I174" s="6" t="s">
        <v>168</v>
      </c>
      <c r="J174" s="34">
        <v>0.08</v>
      </c>
    </row>
    <row r="175" customHeight="1" spans="1:10">
      <c r="A175" s="12"/>
      <c r="B175" s="13"/>
      <c r="C175" s="14">
        <v>31192</v>
      </c>
      <c r="D175" s="6" t="s">
        <v>155</v>
      </c>
      <c r="E175" s="6" t="str">
        <f t="shared" si="3"/>
        <v>31192,</v>
      </c>
      <c r="F175" s="15" t="s">
        <v>575</v>
      </c>
      <c r="G175" s="16" t="s">
        <v>576</v>
      </c>
      <c r="H175" s="11" t="s">
        <v>341</v>
      </c>
      <c r="I175" s="6" t="s">
        <v>168</v>
      </c>
      <c r="J175" s="34">
        <v>0.08</v>
      </c>
    </row>
    <row r="176" customHeight="1" spans="1:10">
      <c r="A176" s="12"/>
      <c r="B176" s="13"/>
      <c r="C176" s="14">
        <v>171306</v>
      </c>
      <c r="D176" s="6" t="s">
        <v>155</v>
      </c>
      <c r="E176" s="6" t="str">
        <f t="shared" si="3"/>
        <v>171306,</v>
      </c>
      <c r="F176" s="8" t="s">
        <v>433</v>
      </c>
      <c r="G176" s="8" t="s">
        <v>577</v>
      </c>
      <c r="H176" s="8" t="s">
        <v>578</v>
      </c>
      <c r="I176" s="6"/>
      <c r="J176" s="34">
        <v>0.08</v>
      </c>
    </row>
    <row r="177" customHeight="1" spans="1:10">
      <c r="A177" s="12"/>
      <c r="B177" s="13"/>
      <c r="C177" s="14">
        <v>54418</v>
      </c>
      <c r="D177" s="6" t="s">
        <v>155</v>
      </c>
      <c r="E177" s="6" t="str">
        <f t="shared" si="3"/>
        <v>54418,</v>
      </c>
      <c r="F177" s="15" t="s">
        <v>579</v>
      </c>
      <c r="G177" s="16" t="s">
        <v>580</v>
      </c>
      <c r="H177" s="11" t="s">
        <v>371</v>
      </c>
      <c r="I177" s="6" t="s">
        <v>168</v>
      </c>
      <c r="J177" s="34">
        <v>0.08</v>
      </c>
    </row>
    <row r="178" customHeight="1" spans="1:10">
      <c r="A178" s="12"/>
      <c r="B178" s="13"/>
      <c r="C178" s="14">
        <v>52438</v>
      </c>
      <c r="D178" s="6" t="s">
        <v>155</v>
      </c>
      <c r="E178" s="6" t="str">
        <f t="shared" si="3"/>
        <v>52438,</v>
      </c>
      <c r="F178" s="15" t="s">
        <v>581</v>
      </c>
      <c r="G178" s="16" t="s">
        <v>582</v>
      </c>
      <c r="H178" s="11" t="s">
        <v>371</v>
      </c>
      <c r="I178" s="6" t="s">
        <v>168</v>
      </c>
      <c r="J178" s="34">
        <v>0.08</v>
      </c>
    </row>
    <row r="179" customHeight="1" spans="1:10">
      <c r="A179" s="12"/>
      <c r="B179" s="13"/>
      <c r="C179" s="14">
        <v>113685</v>
      </c>
      <c r="D179" s="6" t="s">
        <v>155</v>
      </c>
      <c r="E179" s="6" t="str">
        <f t="shared" si="3"/>
        <v>113685,</v>
      </c>
      <c r="F179" s="15" t="s">
        <v>583</v>
      </c>
      <c r="G179" s="16" t="s">
        <v>518</v>
      </c>
      <c r="H179" s="11" t="s">
        <v>371</v>
      </c>
      <c r="I179" s="6" t="s">
        <v>168</v>
      </c>
      <c r="J179" s="34">
        <v>0.08</v>
      </c>
    </row>
    <row r="180" customHeight="1" spans="1:10">
      <c r="A180" s="12"/>
      <c r="B180" s="13"/>
      <c r="C180" s="14">
        <v>126316</v>
      </c>
      <c r="D180" s="6" t="s">
        <v>155</v>
      </c>
      <c r="E180" s="6" t="str">
        <f t="shared" si="3"/>
        <v>126316,</v>
      </c>
      <c r="F180" s="15" t="s">
        <v>584</v>
      </c>
      <c r="G180" s="16" t="s">
        <v>585</v>
      </c>
      <c r="H180" s="11" t="s">
        <v>371</v>
      </c>
      <c r="I180" s="6" t="s">
        <v>168</v>
      </c>
      <c r="J180" s="34">
        <v>0.08</v>
      </c>
    </row>
    <row r="181" customHeight="1" spans="1:10">
      <c r="A181" s="12"/>
      <c r="B181" s="13"/>
      <c r="C181" s="14">
        <v>132084</v>
      </c>
      <c r="D181" s="6" t="s">
        <v>155</v>
      </c>
      <c r="E181" s="6" t="str">
        <f t="shared" si="3"/>
        <v>132084,</v>
      </c>
      <c r="F181" s="15" t="s">
        <v>586</v>
      </c>
      <c r="G181" s="16" t="s">
        <v>382</v>
      </c>
      <c r="H181" s="11" t="s">
        <v>371</v>
      </c>
      <c r="I181" s="6" t="s">
        <v>168</v>
      </c>
      <c r="J181" s="34">
        <v>0.08</v>
      </c>
    </row>
    <row r="182" customHeight="1" spans="1:10">
      <c r="A182" s="12"/>
      <c r="B182" s="13"/>
      <c r="C182" s="14">
        <v>143123</v>
      </c>
      <c r="D182" s="6" t="s">
        <v>155</v>
      </c>
      <c r="E182" s="6" t="str">
        <f t="shared" si="3"/>
        <v>143123,</v>
      </c>
      <c r="F182" s="15" t="s">
        <v>587</v>
      </c>
      <c r="G182" s="16" t="s">
        <v>588</v>
      </c>
      <c r="H182" s="11" t="s">
        <v>371</v>
      </c>
      <c r="I182" s="6" t="s">
        <v>168</v>
      </c>
      <c r="J182" s="34">
        <v>0.08</v>
      </c>
    </row>
    <row r="183" customHeight="1" spans="1:10">
      <c r="A183" s="12"/>
      <c r="B183" s="13"/>
      <c r="C183" s="14">
        <v>142729</v>
      </c>
      <c r="D183" s="6" t="s">
        <v>155</v>
      </c>
      <c r="E183" s="6" t="str">
        <f t="shared" si="3"/>
        <v>142729,</v>
      </c>
      <c r="F183" s="15" t="s">
        <v>589</v>
      </c>
      <c r="G183" s="16" t="s">
        <v>590</v>
      </c>
      <c r="H183" s="11" t="s">
        <v>371</v>
      </c>
      <c r="I183" s="6" t="s">
        <v>168</v>
      </c>
      <c r="J183" s="34">
        <v>0.08</v>
      </c>
    </row>
    <row r="184" customHeight="1" spans="1:10">
      <c r="A184" s="12"/>
      <c r="B184" s="13"/>
      <c r="C184" s="14">
        <v>126309</v>
      </c>
      <c r="D184" s="6" t="s">
        <v>155</v>
      </c>
      <c r="E184" s="6" t="str">
        <f t="shared" si="3"/>
        <v>126309,</v>
      </c>
      <c r="F184" s="15" t="s">
        <v>591</v>
      </c>
      <c r="G184" s="16" t="s">
        <v>592</v>
      </c>
      <c r="H184" s="11" t="s">
        <v>371</v>
      </c>
      <c r="I184" s="6" t="s">
        <v>168</v>
      </c>
      <c r="J184" s="34">
        <v>0.08</v>
      </c>
    </row>
    <row r="185" customHeight="1" spans="1:10">
      <c r="A185" s="12"/>
      <c r="B185" s="13"/>
      <c r="C185" s="14">
        <v>163824</v>
      </c>
      <c r="D185" s="6" t="s">
        <v>155</v>
      </c>
      <c r="E185" s="6" t="str">
        <f t="shared" si="3"/>
        <v>163824,</v>
      </c>
      <c r="F185" s="15" t="s">
        <v>593</v>
      </c>
      <c r="G185" s="16" t="s">
        <v>594</v>
      </c>
      <c r="H185" s="11" t="s">
        <v>371</v>
      </c>
      <c r="I185" s="6" t="s">
        <v>168</v>
      </c>
      <c r="J185" s="34">
        <v>0.08</v>
      </c>
    </row>
    <row r="186" customHeight="1" spans="1:10">
      <c r="A186" s="12"/>
      <c r="B186" s="13"/>
      <c r="C186" s="14">
        <v>159513</v>
      </c>
      <c r="D186" s="6" t="s">
        <v>155</v>
      </c>
      <c r="E186" s="6" t="str">
        <f t="shared" si="3"/>
        <v>159513,</v>
      </c>
      <c r="F186" s="15" t="s">
        <v>595</v>
      </c>
      <c r="G186" s="16" t="s">
        <v>596</v>
      </c>
      <c r="H186" s="11" t="s">
        <v>467</v>
      </c>
      <c r="I186" s="6" t="s">
        <v>168</v>
      </c>
      <c r="J186" s="34">
        <v>0.08</v>
      </c>
    </row>
    <row r="187" customHeight="1" spans="1:10">
      <c r="A187" s="12"/>
      <c r="B187" s="13"/>
      <c r="C187" s="14">
        <v>142097</v>
      </c>
      <c r="D187" s="6" t="s">
        <v>155</v>
      </c>
      <c r="E187" s="6" t="str">
        <f t="shared" si="3"/>
        <v>142097,</v>
      </c>
      <c r="F187" s="15" t="s">
        <v>597</v>
      </c>
      <c r="G187" s="16" t="s">
        <v>598</v>
      </c>
      <c r="H187" s="11" t="s">
        <v>599</v>
      </c>
      <c r="I187" s="6" t="s">
        <v>168</v>
      </c>
      <c r="J187" s="34">
        <v>0.08</v>
      </c>
    </row>
    <row r="188" customHeight="1" spans="1:10">
      <c r="A188" s="12"/>
      <c r="B188" s="13"/>
      <c r="C188" s="36">
        <v>162002</v>
      </c>
      <c r="D188" s="6" t="s">
        <v>155</v>
      </c>
      <c r="E188" s="6" t="str">
        <f t="shared" si="3"/>
        <v>162002,</v>
      </c>
      <c r="F188" s="37" t="s">
        <v>600</v>
      </c>
      <c r="G188" s="37" t="s">
        <v>601</v>
      </c>
      <c r="H188" s="37" t="s">
        <v>454</v>
      </c>
      <c r="I188" s="6" t="s">
        <v>168</v>
      </c>
      <c r="J188" s="34">
        <v>0.08</v>
      </c>
    </row>
    <row r="189" customHeight="1" spans="1:10">
      <c r="A189" s="12"/>
      <c r="B189" s="13"/>
      <c r="C189" s="38">
        <v>168730</v>
      </c>
      <c r="D189" s="6" t="s">
        <v>155</v>
      </c>
      <c r="E189" s="6" t="str">
        <f t="shared" si="3"/>
        <v>168730,</v>
      </c>
      <c r="F189" s="39" t="s">
        <v>602</v>
      </c>
      <c r="G189" s="40" t="s">
        <v>603</v>
      </c>
      <c r="H189" s="39" t="s">
        <v>454</v>
      </c>
      <c r="I189" s="6" t="s">
        <v>168</v>
      </c>
      <c r="J189" s="34">
        <v>0.08</v>
      </c>
    </row>
    <row r="190" customHeight="1" spans="1:10">
      <c r="A190" s="12"/>
      <c r="B190" s="13"/>
      <c r="C190" s="12">
        <v>169249</v>
      </c>
      <c r="D190" s="6" t="s">
        <v>155</v>
      </c>
      <c r="E190" s="6" t="str">
        <f t="shared" si="3"/>
        <v>169249,</v>
      </c>
      <c r="F190" s="39" t="s">
        <v>604</v>
      </c>
      <c r="G190" s="39" t="s">
        <v>605</v>
      </c>
      <c r="H190" s="39" t="s">
        <v>606</v>
      </c>
      <c r="I190" s="6" t="s">
        <v>168</v>
      </c>
      <c r="J190" s="34">
        <v>0.08</v>
      </c>
    </row>
    <row r="191" customHeight="1" spans="1:10">
      <c r="A191" s="12"/>
      <c r="B191" s="13"/>
      <c r="C191" s="41">
        <v>165184</v>
      </c>
      <c r="D191" s="6" t="s">
        <v>155</v>
      </c>
      <c r="E191" s="6" t="str">
        <f t="shared" si="3"/>
        <v>165184,</v>
      </c>
      <c r="F191" s="42" t="s">
        <v>607</v>
      </c>
      <c r="G191" s="42" t="s">
        <v>608</v>
      </c>
      <c r="H191" s="43" t="s">
        <v>609</v>
      </c>
      <c r="I191" s="41" t="s">
        <v>168</v>
      </c>
      <c r="J191" s="34">
        <v>0.08</v>
      </c>
    </row>
    <row r="192" customHeight="1" spans="1:10">
      <c r="A192" s="12"/>
      <c r="B192" s="13"/>
      <c r="C192" s="41">
        <v>163749</v>
      </c>
      <c r="D192" s="6" t="s">
        <v>155</v>
      </c>
      <c r="E192" s="6" t="str">
        <f t="shared" si="3"/>
        <v>163749,</v>
      </c>
      <c r="F192" s="42" t="s">
        <v>610</v>
      </c>
      <c r="G192" s="42" t="s">
        <v>611</v>
      </c>
      <c r="H192" s="43" t="s">
        <v>609</v>
      </c>
      <c r="I192" s="41" t="s">
        <v>21</v>
      </c>
      <c r="J192" s="34">
        <v>0.08</v>
      </c>
    </row>
    <row r="193" customHeight="1" spans="1:10">
      <c r="A193" s="12"/>
      <c r="B193" s="13"/>
      <c r="C193" s="41">
        <v>162573</v>
      </c>
      <c r="D193" s="6" t="s">
        <v>155</v>
      </c>
      <c r="E193" s="6" t="str">
        <f t="shared" si="3"/>
        <v>162573,</v>
      </c>
      <c r="F193" s="42" t="s">
        <v>612</v>
      </c>
      <c r="G193" s="43" t="s">
        <v>613</v>
      </c>
      <c r="H193" s="42" t="s">
        <v>614</v>
      </c>
      <c r="I193" s="41" t="s">
        <v>21</v>
      </c>
      <c r="J193" s="34">
        <v>0.08</v>
      </c>
    </row>
    <row r="194" customHeight="1" spans="1:10">
      <c r="A194" s="12"/>
      <c r="B194" s="13"/>
      <c r="C194" s="41">
        <v>98193</v>
      </c>
      <c r="D194" s="6" t="s">
        <v>155</v>
      </c>
      <c r="E194" s="6" t="str">
        <f t="shared" si="3"/>
        <v>98193,</v>
      </c>
      <c r="F194" s="43" t="s">
        <v>615</v>
      </c>
      <c r="G194" s="42" t="s">
        <v>616</v>
      </c>
      <c r="H194" s="43" t="s">
        <v>609</v>
      </c>
      <c r="I194" s="41" t="s">
        <v>21</v>
      </c>
      <c r="J194" s="34">
        <v>0.08</v>
      </c>
    </row>
    <row r="195" customHeight="1" spans="1:10">
      <c r="A195" s="12"/>
      <c r="B195" s="13"/>
      <c r="C195" s="41">
        <v>163299</v>
      </c>
      <c r="D195" s="6" t="s">
        <v>155</v>
      </c>
      <c r="E195" s="6" t="str">
        <f t="shared" si="3"/>
        <v>163299,</v>
      </c>
      <c r="F195" s="42" t="s">
        <v>617</v>
      </c>
      <c r="G195" s="42" t="s">
        <v>618</v>
      </c>
      <c r="H195" s="43" t="s">
        <v>609</v>
      </c>
      <c r="I195" s="41" t="s">
        <v>21</v>
      </c>
      <c r="J195" s="34">
        <v>0.08</v>
      </c>
    </row>
    <row r="196" customHeight="1" spans="1:10">
      <c r="A196" s="12"/>
      <c r="B196" s="13"/>
      <c r="C196" s="41">
        <v>158603</v>
      </c>
      <c r="D196" s="6" t="s">
        <v>155</v>
      </c>
      <c r="E196" s="6" t="str">
        <f t="shared" si="3"/>
        <v>158603,</v>
      </c>
      <c r="F196" s="42" t="s">
        <v>619</v>
      </c>
      <c r="G196" s="44" t="s">
        <v>620</v>
      </c>
      <c r="H196" s="42" t="s">
        <v>621</v>
      </c>
      <c r="I196" s="41" t="s">
        <v>168</v>
      </c>
      <c r="J196" s="34">
        <v>0.08</v>
      </c>
    </row>
    <row r="197" customHeight="1" spans="1:10">
      <c r="A197" s="12"/>
      <c r="B197" s="13"/>
      <c r="C197" s="45">
        <v>153799</v>
      </c>
      <c r="D197" s="32" t="s">
        <v>155</v>
      </c>
      <c r="E197" s="32" t="str">
        <f t="shared" si="3"/>
        <v>153799,</v>
      </c>
      <c r="F197" s="46" t="s">
        <v>622</v>
      </c>
      <c r="G197" s="43" t="s">
        <v>623</v>
      </c>
      <c r="H197" s="42" t="s">
        <v>614</v>
      </c>
      <c r="I197" s="41" t="s">
        <v>21</v>
      </c>
      <c r="J197" s="34">
        <v>0.08</v>
      </c>
    </row>
    <row r="198" customHeight="1" spans="1:10">
      <c r="A198" s="12"/>
      <c r="B198" s="13"/>
      <c r="C198" s="47">
        <v>176958</v>
      </c>
      <c r="D198" s="48"/>
      <c r="E198" s="48">
        <v>176958</v>
      </c>
      <c r="F198" s="49" t="s">
        <v>624</v>
      </c>
      <c r="G198" s="43" t="s">
        <v>625</v>
      </c>
      <c r="H198" s="42" t="s">
        <v>621</v>
      </c>
      <c r="I198" s="41"/>
      <c r="J198" s="34">
        <v>0.08</v>
      </c>
    </row>
    <row r="199" customHeight="1" spans="1:10">
      <c r="A199" s="12"/>
      <c r="B199" s="13"/>
      <c r="C199" s="14">
        <v>165120</v>
      </c>
      <c r="D199" s="6" t="s">
        <v>155</v>
      </c>
      <c r="E199" s="6" t="str">
        <f>C199&amp;D199</f>
        <v>165120,</v>
      </c>
      <c r="F199" s="16" t="s">
        <v>626</v>
      </c>
      <c r="G199" s="16" t="s">
        <v>627</v>
      </c>
      <c r="H199" s="29" t="s">
        <v>628</v>
      </c>
      <c r="I199" s="14" t="s">
        <v>21</v>
      </c>
      <c r="J199" s="34">
        <v>0.08</v>
      </c>
    </row>
    <row r="200" customHeight="1" spans="1:10">
      <c r="A200" s="12"/>
      <c r="B200" s="13"/>
      <c r="C200" s="14">
        <v>147402</v>
      </c>
      <c r="D200" s="6" t="s">
        <v>155</v>
      </c>
      <c r="E200" s="6" t="str">
        <f>C200&amp;D200</f>
        <v>147402,</v>
      </c>
      <c r="F200" s="16" t="s">
        <v>629</v>
      </c>
      <c r="G200" s="16" t="s">
        <v>630</v>
      </c>
      <c r="H200" s="29" t="s">
        <v>628</v>
      </c>
      <c r="I200" s="14" t="s">
        <v>21</v>
      </c>
      <c r="J200" s="34">
        <v>0.08</v>
      </c>
    </row>
  </sheetData>
  <mergeCells count="6">
    <mergeCell ref="A3:A7"/>
    <mergeCell ref="A11:A15"/>
    <mergeCell ref="A18:A200"/>
    <mergeCell ref="B3:B7"/>
    <mergeCell ref="B11:B15"/>
    <mergeCell ref="B18:B200"/>
  </mergeCells>
  <pageMargins left="0.75" right="0.75" top="1" bottom="1" header="0.509027777777778" footer="0.509027777777778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C1" workbookViewId="0">
      <selection activeCell="C2" sqref="$A2:$XFD4"/>
    </sheetView>
  </sheetViews>
  <sheetFormatPr defaultColWidth="9" defaultRowHeight="13.5"/>
  <cols>
    <col min="1" max="2" width="9" hidden="1" customWidth="1"/>
    <col min="8" max="8" width="16.25" customWidth="1"/>
  </cols>
  <sheetData>
    <row r="1" s="1" customFormat="1" ht="43" customHeight="1" spans="1:9">
      <c r="A1" s="3" t="s">
        <v>152</v>
      </c>
      <c r="B1" s="3" t="s">
        <v>16</v>
      </c>
      <c r="C1" s="3" t="s">
        <v>4</v>
      </c>
      <c r="D1" s="3"/>
      <c r="E1" s="3"/>
      <c r="F1" s="3" t="s">
        <v>5</v>
      </c>
      <c r="G1" s="3" t="s">
        <v>6</v>
      </c>
      <c r="H1" s="3" t="s">
        <v>7</v>
      </c>
      <c r="I1" s="3" t="s">
        <v>8</v>
      </c>
    </row>
    <row r="2" ht="15" customHeight="1" spans="1:9">
      <c r="A2" s="4" t="s">
        <v>153</v>
      </c>
      <c r="B2" s="4" t="s">
        <v>154</v>
      </c>
      <c r="C2" s="5">
        <v>75028</v>
      </c>
      <c r="D2" s="6" t="s">
        <v>155</v>
      </c>
      <c r="E2" s="6" t="str">
        <f t="shared" ref="E2:E24" si="0">C2&amp;D2</f>
        <v>75028,</v>
      </c>
      <c r="F2" s="7" t="s">
        <v>18</v>
      </c>
      <c r="G2" s="8" t="s">
        <v>19</v>
      </c>
      <c r="H2" s="7" t="s">
        <v>20</v>
      </c>
      <c r="I2" s="5" t="s">
        <v>21</v>
      </c>
    </row>
    <row r="3" ht="15" customHeight="1" spans="1:9">
      <c r="A3" s="9"/>
      <c r="B3" s="10"/>
      <c r="C3" s="5">
        <v>171872</v>
      </c>
      <c r="D3" s="6" t="s">
        <v>155</v>
      </c>
      <c r="E3" s="6" t="str">
        <f t="shared" si="0"/>
        <v>171872,</v>
      </c>
      <c r="F3" s="11" t="s">
        <v>23</v>
      </c>
      <c r="G3" s="8" t="s">
        <v>24</v>
      </c>
      <c r="H3" s="11" t="s">
        <v>25</v>
      </c>
      <c r="I3" s="6" t="s">
        <v>21</v>
      </c>
    </row>
    <row r="4" s="2" customFormat="1" ht="15" customHeight="1" spans="1:9">
      <c r="A4" s="12" t="s">
        <v>158</v>
      </c>
      <c r="B4" s="9"/>
      <c r="C4" s="5">
        <v>134798</v>
      </c>
      <c r="D4" s="6" t="s">
        <v>155</v>
      </c>
      <c r="E4" s="6" t="str">
        <f t="shared" si="0"/>
        <v>134798,</v>
      </c>
      <c r="F4" s="8" t="s">
        <v>26</v>
      </c>
      <c r="G4" s="8" t="s">
        <v>27</v>
      </c>
      <c r="H4" s="7" t="s">
        <v>28</v>
      </c>
      <c r="I4" s="5" t="s">
        <v>21</v>
      </c>
    </row>
    <row r="5" ht="15" customHeight="1" spans="1:9">
      <c r="A5" s="12" t="s">
        <v>160</v>
      </c>
      <c r="B5" s="13" t="s">
        <v>154</v>
      </c>
      <c r="C5" s="14">
        <v>105219</v>
      </c>
      <c r="D5" s="6" t="s">
        <v>155</v>
      </c>
      <c r="E5" s="6" t="str">
        <f t="shared" si="0"/>
        <v>105219,</v>
      </c>
      <c r="F5" s="15" t="s">
        <v>161</v>
      </c>
      <c r="G5" s="16" t="s">
        <v>162</v>
      </c>
      <c r="H5" s="11" t="s">
        <v>163</v>
      </c>
      <c r="I5" s="6"/>
    </row>
    <row r="6" ht="15" customHeight="1" spans="1:9">
      <c r="A6" s="12"/>
      <c r="B6" s="13"/>
      <c r="C6" s="14">
        <v>117372</v>
      </c>
      <c r="D6" s="6" t="s">
        <v>155</v>
      </c>
      <c r="E6" s="6" t="str">
        <f t="shared" si="0"/>
        <v>117372,</v>
      </c>
      <c r="F6" s="15" t="s">
        <v>164</v>
      </c>
      <c r="G6" s="16" t="s">
        <v>165</v>
      </c>
      <c r="H6" s="11" t="s">
        <v>163</v>
      </c>
      <c r="I6" s="6"/>
    </row>
    <row r="7" ht="15" customHeight="1" spans="1:9">
      <c r="A7" s="12"/>
      <c r="B7" s="13"/>
      <c r="C7" s="14">
        <v>105293</v>
      </c>
      <c r="D7" s="6" t="s">
        <v>155</v>
      </c>
      <c r="E7" s="6" t="str">
        <f t="shared" si="0"/>
        <v>105293,</v>
      </c>
      <c r="F7" s="15" t="s">
        <v>166</v>
      </c>
      <c r="G7" s="16" t="s">
        <v>167</v>
      </c>
      <c r="H7" s="11" t="s">
        <v>163</v>
      </c>
      <c r="I7" s="6" t="s">
        <v>168</v>
      </c>
    </row>
    <row r="8" ht="15" customHeight="1" spans="1:9">
      <c r="A8" s="12"/>
      <c r="B8" s="13"/>
      <c r="C8" s="14">
        <v>105315</v>
      </c>
      <c r="D8" s="6" t="s">
        <v>155</v>
      </c>
      <c r="E8" s="6" t="str">
        <f t="shared" si="0"/>
        <v>105315,</v>
      </c>
      <c r="F8" s="15" t="s">
        <v>169</v>
      </c>
      <c r="G8" s="16" t="s">
        <v>170</v>
      </c>
      <c r="H8" s="11" t="s">
        <v>163</v>
      </c>
      <c r="I8" s="6" t="s">
        <v>21</v>
      </c>
    </row>
    <row r="9" ht="15" customHeight="1" spans="1:9">
      <c r="A9" s="12"/>
      <c r="B9" s="13"/>
      <c r="C9" s="14">
        <v>105233</v>
      </c>
      <c r="D9" s="6" t="s">
        <v>155</v>
      </c>
      <c r="E9" s="6" t="str">
        <f t="shared" si="0"/>
        <v>105233,</v>
      </c>
      <c r="F9" s="15" t="s">
        <v>171</v>
      </c>
      <c r="G9" s="16" t="s">
        <v>172</v>
      </c>
      <c r="H9" s="11" t="s">
        <v>163</v>
      </c>
      <c r="I9" s="6" t="s">
        <v>168</v>
      </c>
    </row>
    <row r="10" ht="15" customHeight="1" spans="1:9">
      <c r="A10" s="12"/>
      <c r="B10" s="13"/>
      <c r="C10" s="14">
        <v>105229</v>
      </c>
      <c r="D10" s="6" t="s">
        <v>155</v>
      </c>
      <c r="E10" s="6" t="str">
        <f t="shared" si="0"/>
        <v>105229,</v>
      </c>
      <c r="F10" s="15" t="s">
        <v>173</v>
      </c>
      <c r="G10" s="16" t="s">
        <v>174</v>
      </c>
      <c r="H10" s="11" t="s">
        <v>163</v>
      </c>
      <c r="I10" s="6" t="s">
        <v>168</v>
      </c>
    </row>
    <row r="11" ht="15" customHeight="1" spans="1:9">
      <c r="A11" s="12"/>
      <c r="B11" s="13"/>
      <c r="C11" s="14">
        <v>106918</v>
      </c>
      <c r="D11" s="6" t="s">
        <v>155</v>
      </c>
      <c r="E11" s="6" t="str">
        <f t="shared" si="0"/>
        <v>106918,</v>
      </c>
      <c r="F11" s="15" t="s">
        <v>175</v>
      </c>
      <c r="G11" s="16" t="s">
        <v>176</v>
      </c>
      <c r="H11" s="11" t="s">
        <v>163</v>
      </c>
      <c r="I11" s="6" t="s">
        <v>21</v>
      </c>
    </row>
    <row r="12" ht="15" customHeight="1" spans="1:9">
      <c r="A12" s="12"/>
      <c r="B12" s="13"/>
      <c r="C12" s="14">
        <v>105226</v>
      </c>
      <c r="D12" s="6" t="s">
        <v>155</v>
      </c>
      <c r="E12" s="6" t="str">
        <f t="shared" si="0"/>
        <v>105226,</v>
      </c>
      <c r="F12" s="15" t="s">
        <v>177</v>
      </c>
      <c r="G12" s="16" t="s">
        <v>178</v>
      </c>
      <c r="H12" s="11" t="s">
        <v>163</v>
      </c>
      <c r="I12" s="6" t="s">
        <v>21</v>
      </c>
    </row>
    <row r="13" ht="15" customHeight="1" spans="1:9">
      <c r="A13" s="12"/>
      <c r="B13" s="13"/>
      <c r="C13" s="14">
        <v>117370</v>
      </c>
      <c r="D13" s="6" t="s">
        <v>155</v>
      </c>
      <c r="E13" s="6" t="str">
        <f t="shared" si="0"/>
        <v>117370,</v>
      </c>
      <c r="F13" s="15" t="s">
        <v>179</v>
      </c>
      <c r="G13" s="16" t="s">
        <v>180</v>
      </c>
      <c r="H13" s="11" t="s">
        <v>163</v>
      </c>
      <c r="I13" s="6" t="s">
        <v>21</v>
      </c>
    </row>
    <row r="14" ht="15" customHeight="1" spans="1:9">
      <c r="A14" s="12"/>
      <c r="B14" s="13"/>
      <c r="C14" s="14">
        <v>117371</v>
      </c>
      <c r="D14" s="6" t="s">
        <v>155</v>
      </c>
      <c r="E14" s="6" t="str">
        <f t="shared" si="0"/>
        <v>117371,</v>
      </c>
      <c r="F14" s="15" t="s">
        <v>181</v>
      </c>
      <c r="G14" s="16" t="s">
        <v>178</v>
      </c>
      <c r="H14" s="11" t="s">
        <v>163</v>
      </c>
      <c r="I14" s="6" t="s">
        <v>21</v>
      </c>
    </row>
    <row r="15" ht="15" customHeight="1" spans="1:9">
      <c r="A15" s="12"/>
      <c r="B15" s="13"/>
      <c r="C15" s="14">
        <v>105276</v>
      </c>
      <c r="D15" s="6" t="s">
        <v>155</v>
      </c>
      <c r="E15" s="6" t="str">
        <f t="shared" si="0"/>
        <v>105276,</v>
      </c>
      <c r="F15" s="15" t="s">
        <v>183</v>
      </c>
      <c r="G15" s="16" t="s">
        <v>184</v>
      </c>
      <c r="H15" s="11" t="s">
        <v>163</v>
      </c>
      <c r="I15" s="6" t="s">
        <v>21</v>
      </c>
    </row>
    <row r="16" ht="15" customHeight="1" spans="1:9">
      <c r="A16" s="12"/>
      <c r="B16" s="13"/>
      <c r="C16" s="14">
        <v>105227</v>
      </c>
      <c r="D16" s="6" t="s">
        <v>155</v>
      </c>
      <c r="E16" s="6" t="str">
        <f t="shared" si="0"/>
        <v>105227,</v>
      </c>
      <c r="F16" s="15" t="s">
        <v>185</v>
      </c>
      <c r="G16" s="16" t="s">
        <v>186</v>
      </c>
      <c r="H16" s="11" t="s">
        <v>163</v>
      </c>
      <c r="I16" s="6" t="s">
        <v>21</v>
      </c>
    </row>
    <row r="17" ht="15" customHeight="1" spans="1:9">
      <c r="A17" s="12"/>
      <c r="B17" s="13"/>
      <c r="C17" s="14">
        <v>105231</v>
      </c>
      <c r="D17" s="6" t="s">
        <v>155</v>
      </c>
      <c r="E17" s="6" t="str">
        <f t="shared" si="0"/>
        <v>105231,</v>
      </c>
      <c r="F17" s="15" t="s">
        <v>187</v>
      </c>
      <c r="G17" s="16" t="s">
        <v>178</v>
      </c>
      <c r="H17" s="11" t="s">
        <v>163</v>
      </c>
      <c r="I17" s="6" t="s">
        <v>21</v>
      </c>
    </row>
    <row r="18" ht="15" customHeight="1" spans="1:9">
      <c r="A18" s="12"/>
      <c r="B18" s="13"/>
      <c r="C18" s="14">
        <v>105224</v>
      </c>
      <c r="D18" s="6" t="s">
        <v>155</v>
      </c>
      <c r="E18" s="6" t="str">
        <f t="shared" si="0"/>
        <v>105224,</v>
      </c>
      <c r="F18" s="15" t="s">
        <v>188</v>
      </c>
      <c r="G18" s="16" t="s">
        <v>189</v>
      </c>
      <c r="H18" s="11" t="s">
        <v>163</v>
      </c>
      <c r="I18" s="6" t="s">
        <v>21</v>
      </c>
    </row>
    <row r="19" ht="15" customHeight="1" spans="1:9">
      <c r="A19" s="12"/>
      <c r="B19" s="13"/>
      <c r="C19" s="14">
        <v>105279</v>
      </c>
      <c r="D19" s="6" t="s">
        <v>155</v>
      </c>
      <c r="E19" s="6" t="str">
        <f t="shared" si="0"/>
        <v>105279,</v>
      </c>
      <c r="F19" s="15" t="s">
        <v>190</v>
      </c>
      <c r="G19" s="16" t="s">
        <v>178</v>
      </c>
      <c r="H19" s="11" t="s">
        <v>163</v>
      </c>
      <c r="I19" s="6" t="s">
        <v>21</v>
      </c>
    </row>
    <row r="20" ht="15" customHeight="1" spans="1:9">
      <c r="A20" s="12"/>
      <c r="B20" s="13"/>
      <c r="C20" s="14">
        <v>105221</v>
      </c>
      <c r="D20" s="6" t="s">
        <v>155</v>
      </c>
      <c r="E20" s="6" t="str">
        <f t="shared" si="0"/>
        <v>105221,</v>
      </c>
      <c r="F20" s="15" t="s">
        <v>191</v>
      </c>
      <c r="G20" s="16" t="s">
        <v>192</v>
      </c>
      <c r="H20" s="11" t="s">
        <v>163</v>
      </c>
      <c r="I20" s="6" t="s">
        <v>21</v>
      </c>
    </row>
    <row r="21" ht="15" customHeight="1" spans="1:9">
      <c r="A21" s="12"/>
      <c r="B21" s="13"/>
      <c r="C21" s="14">
        <v>130350</v>
      </c>
      <c r="D21" s="6" t="s">
        <v>155</v>
      </c>
      <c r="E21" s="6" t="str">
        <f t="shared" si="0"/>
        <v>130350,</v>
      </c>
      <c r="F21" s="15" t="s">
        <v>193</v>
      </c>
      <c r="G21" s="16" t="s">
        <v>194</v>
      </c>
      <c r="H21" s="11" t="s">
        <v>163</v>
      </c>
      <c r="I21" s="6" t="s">
        <v>21</v>
      </c>
    </row>
    <row r="22" ht="15" customHeight="1" spans="1:9">
      <c r="A22" s="12"/>
      <c r="B22" s="13"/>
      <c r="C22" s="14">
        <v>134407</v>
      </c>
      <c r="D22" s="6" t="s">
        <v>155</v>
      </c>
      <c r="E22" s="6" t="str">
        <f t="shared" si="0"/>
        <v>134407,</v>
      </c>
      <c r="F22" s="15" t="s">
        <v>195</v>
      </c>
      <c r="G22" s="16" t="s">
        <v>196</v>
      </c>
      <c r="H22" s="11" t="s">
        <v>163</v>
      </c>
      <c r="I22" s="6" t="s">
        <v>21</v>
      </c>
    </row>
    <row r="23" ht="15" customHeight="1" spans="1:9">
      <c r="A23" s="12"/>
      <c r="B23" s="13"/>
      <c r="C23" s="14">
        <v>105230</v>
      </c>
      <c r="D23" s="6" t="s">
        <v>155</v>
      </c>
      <c r="E23" s="6" t="str">
        <f t="shared" si="0"/>
        <v>105230,</v>
      </c>
      <c r="F23" s="15" t="s">
        <v>197</v>
      </c>
      <c r="G23" s="16" t="s">
        <v>198</v>
      </c>
      <c r="H23" s="11" t="s">
        <v>163</v>
      </c>
      <c r="I23" s="6" t="s">
        <v>168</v>
      </c>
    </row>
    <row r="24" ht="15" customHeight="1" spans="1:9">
      <c r="A24" s="12"/>
      <c r="B24" s="13"/>
      <c r="C24" s="14">
        <v>153885</v>
      </c>
      <c r="D24" s="6" t="s">
        <v>155</v>
      </c>
      <c r="E24" s="6" t="str">
        <f t="shared" si="0"/>
        <v>153885,</v>
      </c>
      <c r="F24" s="15" t="s">
        <v>164</v>
      </c>
      <c r="G24" s="16" t="s">
        <v>199</v>
      </c>
      <c r="H24" s="11" t="s">
        <v>163</v>
      </c>
      <c r="I24" s="6" t="s">
        <v>21</v>
      </c>
    </row>
    <row r="25" ht="15" customHeight="1" spans="1:9">
      <c r="A25" s="17"/>
      <c r="B25" s="18"/>
      <c r="C25" s="19">
        <v>177390</v>
      </c>
      <c r="D25" s="20"/>
      <c r="E25" s="20"/>
      <c r="F25" s="21" t="s">
        <v>200</v>
      </c>
      <c r="G25" s="22" t="s">
        <v>201</v>
      </c>
      <c r="H25" s="23" t="s">
        <v>163</v>
      </c>
      <c r="I25" s="20" t="s">
        <v>21</v>
      </c>
    </row>
  </sheetData>
  <mergeCells count="4">
    <mergeCell ref="A2:A3"/>
    <mergeCell ref="A5:A24"/>
    <mergeCell ref="B2:B4"/>
    <mergeCell ref="B5:B2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9月重点品种明细</vt:lpstr>
      <vt:lpstr>任务分配明细表 </vt:lpstr>
      <vt:lpstr>品种清单</vt:lpstr>
      <vt:lpstr>本月取消金牌明细表</vt:lpstr>
      <vt:lpstr>明细表（采购要）</vt:lpstr>
      <vt:lpstr>重点品种（采购要）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凉薄1416584028</cp:lastModifiedBy>
  <dcterms:created xsi:type="dcterms:W3CDTF">2018-08-28T01:11:00Z</dcterms:created>
  <dcterms:modified xsi:type="dcterms:W3CDTF">2018-10-22T03:57:20Z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