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50"/>
  </bookViews>
  <sheets>
    <sheet name="门店完成情况" sheetId="1" r:id="rId1"/>
    <sheet name="明细表" sheetId="2" r:id="rId2"/>
    <sheet name="分门店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门店完成情况!$A$2:$XES$99</definedName>
    <definedName name="_xlnm._FilterDatabase" localSheetId="2" hidden="1">分门店!$A$1:$J$377</definedName>
  </definedNames>
  <calcPr calcId="144525"/>
</workbook>
</file>

<file path=xl/sharedStrings.xml><?xml version="1.0" encoding="utf-8"?>
<sst xmlns="http://schemas.openxmlformats.org/spreadsheetml/2006/main" count="598">
  <si>
    <t>2018年8月振德系列完成情况</t>
  </si>
  <si>
    <t>序号</t>
  </si>
  <si>
    <t>门店ID</t>
  </si>
  <si>
    <t>药店名称</t>
  </si>
  <si>
    <t>活动月基础任务</t>
  </si>
  <si>
    <t>活动月拔高任务销售</t>
  </si>
  <si>
    <t>活动月挑战指标</t>
  </si>
  <si>
    <t>实际销售</t>
  </si>
  <si>
    <t>基础档完成情况</t>
  </si>
  <si>
    <t>活动月拔高任务销售完成情况</t>
  </si>
  <si>
    <t>活动月挑战指标完成情况</t>
  </si>
  <si>
    <t>奖励</t>
  </si>
  <si>
    <t>奖励金额</t>
  </si>
  <si>
    <t>处罚</t>
  </si>
  <si>
    <t>合计</t>
  </si>
  <si>
    <t>货品ID</t>
  </si>
  <si>
    <t>货品名称</t>
  </si>
  <si>
    <t>规格</t>
  </si>
  <si>
    <t>单位</t>
  </si>
  <si>
    <t>产地</t>
  </si>
  <si>
    <t>供货价</t>
  </si>
  <si>
    <t>零售价</t>
  </si>
  <si>
    <t>毛利率</t>
  </si>
  <si>
    <t>,</t>
  </si>
  <si>
    <t>棉签</t>
  </si>
  <si>
    <t>80支（10cm单头）</t>
  </si>
  <si>
    <t>袋</t>
  </si>
  <si>
    <t>振德医疗用品</t>
  </si>
  <si>
    <t>棉签棉签  棉签</t>
  </si>
  <si>
    <t>50支（10cm单头）</t>
  </si>
  <si>
    <t>一次性使用医用口罩</t>
  </si>
  <si>
    <t>5只（17x18cm-3p）（浅蓝橡筋 灭菌型）</t>
  </si>
  <si>
    <t>包</t>
  </si>
  <si>
    <t>一次性自粘敷贴</t>
  </si>
  <si>
    <t>1片（10cmx15cm ）(灭菌型)</t>
  </si>
  <si>
    <t>医用胶带</t>
  </si>
  <si>
    <t>1卷（2.5cmx450cm）（氧化锌）</t>
  </si>
  <si>
    <t>卷</t>
  </si>
  <si>
    <t>日常防护型口罩</t>
  </si>
  <si>
    <t>5只(儿童口罩14cmx10cm-3P)</t>
  </si>
  <si>
    <t>绍兴振德</t>
  </si>
  <si>
    <t>透明敷料</t>
  </si>
  <si>
    <t>1片（5cmx7cm）(灭菌型)</t>
  </si>
  <si>
    <t>绍兴振德医用敷料</t>
  </si>
  <si>
    <t>检查手套</t>
  </si>
  <si>
    <t>100只 大号（L ）PE手套</t>
  </si>
  <si>
    <t>一次性使用无菌换药包</t>
  </si>
  <si>
    <t>1套(灭菌型)</t>
  </si>
  <si>
    <t>套</t>
  </si>
  <si>
    <t>脱脂棉球</t>
  </si>
  <si>
    <t>0.5gx20粒(灭菌型)</t>
  </si>
  <si>
    <t>5只（17x18cm-3p）（浅蓝纱布橡筋 灭菌型）</t>
  </si>
  <si>
    <t>纱布绷带</t>
  </si>
  <si>
    <t>2卷（8cmx600cm）</t>
  </si>
  <si>
    <t>治疗型静脉曲张袜</t>
  </si>
  <si>
    <t>压力一级 短筒（闭口） 肤色小号（S）</t>
  </si>
  <si>
    <t>盒</t>
  </si>
  <si>
    <t>振德医疗</t>
  </si>
  <si>
    <t>压力一级 短筒（闭口） 肤色中号（M）</t>
  </si>
  <si>
    <t>弹性绷带</t>
  </si>
  <si>
    <t>2卷（8cmx450cm 1型 PBT）</t>
  </si>
  <si>
    <t>医用护理垫（看护垫）</t>
  </si>
  <si>
    <t>5片（60cmx90cm片型 夹绒+高分子）</t>
  </si>
  <si>
    <t>10片（80cmx65cm裤型 M号）</t>
  </si>
  <si>
    <t>30只（17x18cm-3p）(浅蓝橡筋 非灭菌型)</t>
  </si>
  <si>
    <t>婴儿卫生湿巾</t>
  </si>
  <si>
    <t>80片</t>
  </si>
  <si>
    <t>1片（10cmx10cm ）(灭菌型)</t>
  </si>
  <si>
    <t>2卷（4.8cmx600cm）</t>
  </si>
  <si>
    <t>25片</t>
  </si>
  <si>
    <t>5支x12袋（10cm单头）</t>
  </si>
  <si>
    <t>50g（0.5gx100粒）</t>
  </si>
  <si>
    <t>消毒棉球</t>
  </si>
  <si>
    <t>0.2gx25颗（酒精棉球）</t>
  </si>
  <si>
    <t>瓶</t>
  </si>
  <si>
    <t>0.2gx25颗（碘伏棉球）</t>
  </si>
  <si>
    <t xml:space="preserve">医用胶带  </t>
  </si>
  <si>
    <t>1卷（1.25cmx914cm）（PE）</t>
  </si>
  <si>
    <t>创口贴</t>
  </si>
  <si>
    <t>22片(7.2x2.2 8片5.6x1.9 8片4.5x5cm 6片)</t>
  </si>
  <si>
    <t>10只（17x18cm-3p 粉红纱布橡筋 非灭菌型)</t>
  </si>
  <si>
    <t>医用胶带(无纺布)</t>
  </si>
  <si>
    <t>1卷（1.25cmx914cm）</t>
  </si>
  <si>
    <t>20片（7.2cmx2.2cm 肤色PU型）</t>
  </si>
  <si>
    <t>10只（17x18cm-3p 浅蓝纱布橡筋 非灭菌型）</t>
  </si>
  <si>
    <t>医用纱布块</t>
  </si>
  <si>
    <t>5片（10cmx10cm-8P)(灭菌型)不带X光线</t>
  </si>
  <si>
    <t>5片（7.5cmx7.5cm-8P)(灭菌型)(不带X光线)</t>
  </si>
  <si>
    <t>人员id</t>
  </si>
  <si>
    <t>人员名</t>
  </si>
  <si>
    <t>门店id</t>
  </si>
  <si>
    <t>门店名</t>
  </si>
  <si>
    <t>员工系数</t>
  </si>
  <si>
    <t>员工任务</t>
  </si>
  <si>
    <t>门店任务</t>
  </si>
  <si>
    <t>职务</t>
  </si>
  <si>
    <t>振德任务</t>
  </si>
  <si>
    <t>完成情况</t>
  </si>
  <si>
    <t xml:space="preserve">蒋雪琴 </t>
  </si>
  <si>
    <t>成都成汉太极大药房有限公司</t>
  </si>
  <si>
    <t>店长</t>
  </si>
  <si>
    <t>胡人元</t>
  </si>
  <si>
    <t>营业员</t>
  </si>
  <si>
    <t>吴伟利</t>
  </si>
  <si>
    <t>甘俊莉</t>
  </si>
  <si>
    <t>试用期</t>
  </si>
  <si>
    <t>欧双雪</t>
  </si>
  <si>
    <t>实习生</t>
  </si>
  <si>
    <t>杨伟钰</t>
  </si>
  <si>
    <t>四川太极成华区崔家店路药店</t>
  </si>
  <si>
    <t>吕彩霞</t>
  </si>
  <si>
    <t>周宇琳</t>
  </si>
  <si>
    <t>曾佳敏</t>
  </si>
  <si>
    <t>舒海燕</t>
  </si>
  <si>
    <t>四川太极成华区二环路北四段药店（汇融名城）</t>
  </si>
  <si>
    <t>李可</t>
  </si>
  <si>
    <t>曾艳</t>
  </si>
  <si>
    <t>张鑫怡</t>
  </si>
  <si>
    <t>实习</t>
  </si>
  <si>
    <t>李思琦</t>
  </si>
  <si>
    <t>试用</t>
  </si>
  <si>
    <t>陈丽梅</t>
  </si>
  <si>
    <t>四川太极成华区华康路药店</t>
  </si>
  <si>
    <t>黄雨</t>
  </si>
  <si>
    <t>毛静静</t>
  </si>
  <si>
    <t>四川太极成华区华泰路药店</t>
  </si>
  <si>
    <t>李桂芳</t>
  </si>
  <si>
    <t>兰新喻</t>
  </si>
  <si>
    <t>廖苹</t>
  </si>
  <si>
    <t>黄艳</t>
  </si>
  <si>
    <t>梅雅霜</t>
  </si>
  <si>
    <t>周燕</t>
  </si>
  <si>
    <t>四川太极成华区华油路药店</t>
  </si>
  <si>
    <t>谢玉涛</t>
  </si>
  <si>
    <t>执业药师</t>
  </si>
  <si>
    <t>朱晓芹</t>
  </si>
  <si>
    <t>刘思蝶</t>
  </si>
  <si>
    <t>四川太极成华区金马河路药店</t>
  </si>
  <si>
    <t>唐冬芳</t>
  </si>
  <si>
    <t>杨静思</t>
  </si>
  <si>
    <t>王冬梅</t>
  </si>
  <si>
    <t>马玉梅</t>
  </si>
  <si>
    <t>李小平</t>
  </si>
  <si>
    <t>四川太极成华区万科路药店</t>
  </si>
  <si>
    <t>正式员工</t>
  </si>
  <si>
    <t>黄姣</t>
  </si>
  <si>
    <t>张洁</t>
  </si>
  <si>
    <t>刘洁</t>
  </si>
  <si>
    <t>试用期员工</t>
  </si>
  <si>
    <t>伍梦丽</t>
  </si>
  <si>
    <t>胡新</t>
  </si>
  <si>
    <t xml:space="preserve">王晗 </t>
  </si>
  <si>
    <t>四川太极成华区万宇路药店</t>
  </si>
  <si>
    <t>何晓蝶</t>
  </si>
  <si>
    <t>邓玉英</t>
  </si>
  <si>
    <t>王伽璐</t>
  </si>
  <si>
    <t>四川太极成华区新怡路店</t>
  </si>
  <si>
    <t>苟姗</t>
  </si>
  <si>
    <t>店员</t>
  </si>
  <si>
    <t>廖莹</t>
  </si>
  <si>
    <t>高红华</t>
  </si>
  <si>
    <t>四川太极成华区羊子山西路药店（兴元华盛）</t>
  </si>
  <si>
    <t>王波</t>
  </si>
  <si>
    <t>杨苗</t>
  </si>
  <si>
    <t>张亚红</t>
  </si>
  <si>
    <t>殷岱菊</t>
  </si>
  <si>
    <t>四川太极成华杉板桥南一路店</t>
  </si>
  <si>
    <t>罗妍</t>
  </si>
  <si>
    <t>实习营业员</t>
  </si>
  <si>
    <t>董华</t>
  </si>
  <si>
    <t>试用期营业员</t>
  </si>
  <si>
    <t>朱玉梅</t>
  </si>
  <si>
    <t>四川太极崇州市崇阳镇尚贤坊街药店</t>
  </si>
  <si>
    <t>邓洋</t>
  </si>
  <si>
    <t>助理药师</t>
  </si>
  <si>
    <t>刘敏</t>
  </si>
  <si>
    <t>郑娇</t>
  </si>
  <si>
    <t xml:space="preserve">刘丹 </t>
  </si>
  <si>
    <t>四川太极崇州中心店</t>
  </si>
  <si>
    <t>刘莎</t>
  </si>
  <si>
    <t>林霞</t>
  </si>
  <si>
    <t>李茜</t>
  </si>
  <si>
    <t>何丽萍</t>
  </si>
  <si>
    <t>四川太极都江堰聚源镇药店</t>
  </si>
  <si>
    <t>蒲旭荣</t>
  </si>
  <si>
    <t>李燕</t>
  </si>
  <si>
    <t>四川太极都江堰景中路店</t>
  </si>
  <si>
    <t>杨科</t>
  </si>
  <si>
    <t>晏祥春</t>
  </si>
  <si>
    <t>吴莉玲</t>
  </si>
  <si>
    <t>陈蓉</t>
  </si>
  <si>
    <t>四川太极都江堰奎光路中段药店</t>
  </si>
  <si>
    <t>钱亚辉</t>
  </si>
  <si>
    <t>贾益娟</t>
  </si>
  <si>
    <t>韩启敏</t>
  </si>
  <si>
    <t>四川太极都江堰市蒲阳路药店</t>
  </si>
  <si>
    <t>杨文英</t>
  </si>
  <si>
    <t>孙佳丽</t>
  </si>
  <si>
    <t>四川太极都江堰市蒲阳镇堰问道西路药店</t>
  </si>
  <si>
    <t>杨久会</t>
  </si>
  <si>
    <t>吴阳</t>
  </si>
  <si>
    <t>四川太极都江堰幸福镇翔凤路药店</t>
  </si>
  <si>
    <t>乐良清</t>
  </si>
  <si>
    <t>朱科</t>
  </si>
  <si>
    <t>柳力靖</t>
  </si>
  <si>
    <t>聂丽</t>
  </si>
  <si>
    <t>四川太极都江堰药店</t>
  </si>
  <si>
    <t>梁海燕</t>
  </si>
  <si>
    <t>袁晓捷</t>
  </si>
  <si>
    <t>促销</t>
  </si>
  <si>
    <t>刘娟</t>
  </si>
  <si>
    <t>姜萍</t>
  </si>
  <si>
    <t>四川太极大药房连锁有限公司成华区西林一街药店</t>
  </si>
  <si>
    <t>黄敏</t>
  </si>
  <si>
    <t>冯静</t>
  </si>
  <si>
    <t>曾抗历</t>
  </si>
  <si>
    <t xml:space="preserve">代志斌 </t>
  </si>
  <si>
    <t>四川太极大药房连锁有限公司金牛区银河北街药店</t>
  </si>
  <si>
    <t/>
  </si>
  <si>
    <t xml:space="preserve">王艳 </t>
  </si>
  <si>
    <t>刘秀琼</t>
  </si>
  <si>
    <t>杨艳</t>
  </si>
  <si>
    <t>赵芮莹</t>
  </si>
  <si>
    <t xml:space="preserve">高文棋 </t>
  </si>
  <si>
    <t>四川太极大药房连锁有限公司青羊区贝森北路药店</t>
  </si>
  <si>
    <t>周玉</t>
  </si>
  <si>
    <t>李玉先</t>
  </si>
  <si>
    <t>蒋奇成</t>
  </si>
  <si>
    <t>李秋龙</t>
  </si>
  <si>
    <t>伍佳慧</t>
  </si>
  <si>
    <t>四川太极大药房连锁有限公司青羊区童子街药店</t>
  </si>
  <si>
    <t>尹海兵</t>
  </si>
  <si>
    <t>彭志萍</t>
  </si>
  <si>
    <t>周莉</t>
  </si>
  <si>
    <t>李海燕</t>
  </si>
  <si>
    <t>四川太极大药房连锁有限公司武侯区聚萃街药店</t>
  </si>
  <si>
    <t>李俊俐</t>
  </si>
  <si>
    <t>实习生（2018.1.25）</t>
  </si>
  <si>
    <t>李沙</t>
  </si>
  <si>
    <t>四川太极大邑县安仁镇千禧街药店</t>
  </si>
  <si>
    <t>店长兼执业药师</t>
  </si>
  <si>
    <t>张群</t>
  </si>
  <si>
    <t>彭蓉</t>
  </si>
  <si>
    <t>四川太极大邑县晋源镇东壕沟段药店</t>
  </si>
  <si>
    <t>高艳</t>
  </si>
  <si>
    <t>余洁</t>
  </si>
  <si>
    <t>孙莉</t>
  </si>
  <si>
    <t>四川太极大邑县晋原镇东街药店</t>
  </si>
  <si>
    <t>杨丽</t>
  </si>
  <si>
    <t>门店店长</t>
  </si>
  <si>
    <t xml:space="preserve">黄梅 </t>
  </si>
  <si>
    <t>四川太极大邑县晋原镇内蒙古大道桃源药店</t>
  </si>
  <si>
    <t xml:space="preserve">田兰 </t>
  </si>
  <si>
    <t>方晓敏</t>
  </si>
  <si>
    <t>高亚</t>
  </si>
  <si>
    <t>袁文秀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</si>
  <si>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</si>
  <si>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</si>
  <si>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</si>
  <si>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</si>
  <si>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</si>
  <si>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</si>
  <si>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芶奂香</t>
  </si>
  <si>
    <t>叶娟</t>
  </si>
  <si>
    <t>四川太极大邑县沙渠镇方圆路药店</t>
  </si>
  <si>
    <t>邓杨梅</t>
  </si>
  <si>
    <t>胡怡梅</t>
  </si>
  <si>
    <t>胡永丽</t>
  </si>
  <si>
    <t>四川太极大邑县新场镇文昌街药店</t>
  </si>
  <si>
    <t>孟小明</t>
  </si>
  <si>
    <t>王茹</t>
  </si>
  <si>
    <t>杨梅</t>
  </si>
  <si>
    <t>四川太极光华村街药店</t>
  </si>
  <si>
    <t>促销代表</t>
  </si>
  <si>
    <t>胡荣琼</t>
  </si>
  <si>
    <t>陈春花</t>
  </si>
  <si>
    <t>姜孝杨</t>
  </si>
  <si>
    <t xml:space="preserve">朱晓桃 </t>
  </si>
  <si>
    <t>四川太极光华药店</t>
  </si>
  <si>
    <t>魏津</t>
  </si>
  <si>
    <t>汤雪芹</t>
  </si>
  <si>
    <t>罗丹</t>
  </si>
  <si>
    <t>张登玉</t>
  </si>
  <si>
    <t>刘晓燕</t>
  </si>
  <si>
    <t>李元君</t>
  </si>
  <si>
    <t>张平英</t>
  </si>
  <si>
    <t>四川太极高新区大源北街药店</t>
  </si>
  <si>
    <t>李蕊如</t>
  </si>
  <si>
    <t>于新蕾</t>
  </si>
  <si>
    <t>陈吉吉</t>
  </si>
  <si>
    <t xml:space="preserve">贾兰 </t>
  </si>
  <si>
    <t>四川太极高新区府城大道西段店</t>
  </si>
  <si>
    <t>周红蓉</t>
  </si>
  <si>
    <t>纪莉萍</t>
  </si>
  <si>
    <t>文秋悦</t>
  </si>
  <si>
    <t>于春莲</t>
  </si>
  <si>
    <t>四川太极高新区民丰大道西段药店</t>
  </si>
  <si>
    <t>杨秀娟</t>
  </si>
  <si>
    <t>林玲</t>
  </si>
  <si>
    <t>朱文艺</t>
  </si>
  <si>
    <t>陈旭</t>
  </si>
  <si>
    <t>林云</t>
  </si>
  <si>
    <t>四川太极高新区中和街道柳荫街药店</t>
  </si>
  <si>
    <t>王芳</t>
  </si>
  <si>
    <t>黄鑫</t>
  </si>
  <si>
    <t>晏玲</t>
  </si>
  <si>
    <t>四川太极高新天久北巷药店</t>
  </si>
  <si>
    <t>门店营业员</t>
  </si>
  <si>
    <t>张芙蓉</t>
  </si>
  <si>
    <t>陈思吟</t>
  </si>
  <si>
    <t xml:space="preserve">段文秀 </t>
  </si>
  <si>
    <t>四川太极红星店</t>
  </si>
  <si>
    <t>易永红</t>
  </si>
  <si>
    <t>邓黎</t>
  </si>
  <si>
    <t>冯晓雨</t>
  </si>
  <si>
    <t>吴丹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</si>
  <si>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</si>
  <si>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</si>
  <si>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</si>
  <si>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</si>
  <si>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</si>
  <si>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</si>
  <si>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</si>
  <si>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王旭</t>
  </si>
  <si>
    <t>彭勤</t>
  </si>
  <si>
    <t>王依纯</t>
  </si>
  <si>
    <t xml:space="preserve">张阳 </t>
  </si>
  <si>
    <t>四川太极锦江区观音桥街药店</t>
  </si>
  <si>
    <t>王美</t>
  </si>
  <si>
    <t>袁咏梅</t>
  </si>
  <si>
    <t>王媚</t>
  </si>
  <si>
    <t>李青燕</t>
  </si>
  <si>
    <t>四川太极锦江区合欢树街药店</t>
  </si>
  <si>
    <t>黄天平</t>
  </si>
  <si>
    <t>黄霞</t>
  </si>
  <si>
    <t>李新莲</t>
  </si>
  <si>
    <t>四川太极锦江区静明路药店</t>
  </si>
  <si>
    <t>马雪</t>
  </si>
  <si>
    <t>蔡旌晶</t>
  </si>
  <si>
    <t>彭宇</t>
  </si>
  <si>
    <t>四川太极锦江区劼人路药店</t>
  </si>
  <si>
    <t>李霞</t>
  </si>
  <si>
    <t>杨菊</t>
  </si>
  <si>
    <t xml:space="preserve">马雪 </t>
  </si>
  <si>
    <t>宋留艺</t>
  </si>
  <si>
    <t>四川太极锦江区柳翠路药店</t>
  </si>
  <si>
    <t>副店长</t>
  </si>
  <si>
    <t>余梦思</t>
  </si>
  <si>
    <t>谯红俐</t>
  </si>
  <si>
    <t>谭凤旭</t>
  </si>
  <si>
    <t>四川太极锦江区庆云南街药店</t>
  </si>
  <si>
    <t>肖然</t>
  </si>
  <si>
    <t>赖千禧</t>
  </si>
  <si>
    <t>陈琪</t>
  </si>
  <si>
    <t>曾佳丽</t>
  </si>
  <si>
    <t>四川太极锦江区榕声路店</t>
  </si>
  <si>
    <t>熊琴</t>
  </si>
  <si>
    <t>黄梅</t>
  </si>
  <si>
    <t>张丽</t>
  </si>
  <si>
    <t>廖丹</t>
  </si>
  <si>
    <t>四川太极锦江区水杉街药店</t>
  </si>
  <si>
    <t>何圆晴</t>
  </si>
  <si>
    <t>刘科屹</t>
  </si>
  <si>
    <t>胡光宾</t>
  </si>
  <si>
    <t>李秀芳</t>
  </si>
  <si>
    <t>四川太极金牛区黄苑东街药店</t>
  </si>
  <si>
    <t>梁娟</t>
  </si>
  <si>
    <t>陈小风</t>
  </si>
  <si>
    <t>5.16日刚上班</t>
  </si>
  <si>
    <t>陈文芳</t>
  </si>
  <si>
    <t>四川太极金牛区交大路第三药店</t>
  </si>
  <si>
    <t>魏小琴</t>
  </si>
  <si>
    <t>曾胜男</t>
  </si>
  <si>
    <t>张茹君</t>
  </si>
  <si>
    <t>胡欢</t>
  </si>
  <si>
    <t>四川太极金牛区金沙路药店</t>
  </si>
  <si>
    <t>杨琼</t>
  </si>
  <si>
    <t>程欢欢</t>
  </si>
  <si>
    <t xml:space="preserve">黄娟 </t>
  </si>
  <si>
    <t>四川太极金丝街药店</t>
  </si>
  <si>
    <t xml:space="preserve">刘樽 </t>
  </si>
  <si>
    <t>任嘉欣</t>
  </si>
  <si>
    <t>王皓</t>
  </si>
  <si>
    <t>周金梅</t>
  </si>
  <si>
    <t>四川太极浆洗街药店</t>
  </si>
  <si>
    <t>赵英</t>
  </si>
  <si>
    <t xml:space="preserve">莫晓菊 </t>
  </si>
  <si>
    <t xml:space="preserve">江元梅 </t>
  </si>
  <si>
    <t>唐丽</t>
  </si>
  <si>
    <t>陈思敏</t>
  </si>
  <si>
    <t>王盛英</t>
  </si>
  <si>
    <t>单菊</t>
  </si>
  <si>
    <t>四川太极龙泉驿区龙泉街道驿生路药店</t>
  </si>
  <si>
    <t>杨丽蓉</t>
  </si>
  <si>
    <t>张杰</t>
  </si>
  <si>
    <t>四川太极龙潭西路店</t>
  </si>
  <si>
    <t>刘春花</t>
  </si>
  <si>
    <t>曹春燕</t>
  </si>
  <si>
    <t>四川太极郫县郫筒镇东大街药店</t>
  </si>
  <si>
    <t>李甜甜</t>
  </si>
  <si>
    <t>罗丽</t>
  </si>
  <si>
    <t>邓红梅</t>
  </si>
  <si>
    <t>何媛</t>
  </si>
  <si>
    <t>四川太极郫县郫筒镇一环路东南段药店</t>
  </si>
  <si>
    <t>王俊</t>
  </si>
  <si>
    <t>王娜</t>
  </si>
  <si>
    <t>谭庆娟</t>
  </si>
  <si>
    <t>四川太极旗舰店</t>
  </si>
  <si>
    <t>张光群</t>
  </si>
  <si>
    <t>销售代表</t>
  </si>
  <si>
    <t>申彩文</t>
  </si>
  <si>
    <t>李静</t>
  </si>
  <si>
    <t xml:space="preserve">秦睿熹
</t>
  </si>
  <si>
    <t xml:space="preserve">谢琴
</t>
  </si>
  <si>
    <t>营业员（中药柜全部）</t>
  </si>
  <si>
    <t>曾梦薇</t>
  </si>
  <si>
    <t>李金华</t>
  </si>
  <si>
    <t>廖桂英</t>
  </si>
  <si>
    <t>张娟娟</t>
  </si>
  <si>
    <t>吴凤兰</t>
  </si>
  <si>
    <t>黄萍</t>
  </si>
  <si>
    <t>马昕</t>
  </si>
  <si>
    <t>唐文琼</t>
  </si>
  <si>
    <t>程帆</t>
  </si>
  <si>
    <t>黄长菊</t>
  </si>
  <si>
    <t>阴静</t>
  </si>
  <si>
    <t>阮丽</t>
  </si>
  <si>
    <t>阳玲</t>
  </si>
  <si>
    <t>毛茜</t>
  </si>
  <si>
    <t>余志彬</t>
  </si>
  <si>
    <t>代珍慧</t>
  </si>
  <si>
    <t>彭关敏</t>
  </si>
  <si>
    <t>医生组</t>
  </si>
  <si>
    <t>张玲</t>
  </si>
  <si>
    <t>宋卫欣</t>
  </si>
  <si>
    <t>林思敏</t>
  </si>
  <si>
    <t>四川太极清江东路2药店</t>
  </si>
  <si>
    <t>王娇</t>
  </si>
  <si>
    <t>袁韬</t>
  </si>
  <si>
    <t>李佳月</t>
  </si>
  <si>
    <t>钱芳</t>
  </si>
  <si>
    <t>四川太极清江东路药店</t>
  </si>
  <si>
    <t>胡艳弘</t>
  </si>
  <si>
    <t>李梦菊</t>
  </si>
  <si>
    <t>杨敏</t>
  </si>
  <si>
    <t>实习生，2018年7月14日进公司</t>
  </si>
  <si>
    <t>任姗姗</t>
  </si>
  <si>
    <t>四川太极邛崃市临邛镇翠荫街药店</t>
  </si>
  <si>
    <t>陈礼凤</t>
  </si>
  <si>
    <t>陈昱邑</t>
  </si>
  <si>
    <t xml:space="preserve">戚彩 </t>
  </si>
  <si>
    <t>四川太极邛崃市临邛镇洪川小区药店</t>
  </si>
  <si>
    <t>杨平</t>
  </si>
  <si>
    <t>杨若澜</t>
  </si>
  <si>
    <t>马婷婷</t>
  </si>
  <si>
    <t>万义丽</t>
  </si>
  <si>
    <t>四川太极邛崃市临邛镇长安大道药店</t>
  </si>
  <si>
    <t>付静</t>
  </si>
  <si>
    <t>李宋琴</t>
  </si>
  <si>
    <t>何蕴雯</t>
  </si>
  <si>
    <t>李雪梅</t>
  </si>
  <si>
    <t>四川太极邛崃市羊安镇永康大道药店</t>
  </si>
  <si>
    <t>闵雪</t>
  </si>
  <si>
    <t>周静</t>
  </si>
  <si>
    <t>四川太极邛崃中心药店</t>
  </si>
  <si>
    <t>古显琼</t>
  </si>
  <si>
    <t>周有惠</t>
  </si>
  <si>
    <t xml:space="preserve">任会茹 </t>
  </si>
  <si>
    <t>刘旭</t>
  </si>
  <si>
    <t>汪梦雨</t>
  </si>
  <si>
    <t>王李秋</t>
  </si>
  <si>
    <t>古素琼</t>
  </si>
  <si>
    <t>杨晓毅</t>
  </si>
  <si>
    <t xml:space="preserve">向海英 </t>
  </si>
  <si>
    <t>四川太极青羊区北东街店</t>
  </si>
  <si>
    <t xml:space="preserve">罗纬 </t>
  </si>
  <si>
    <t>鲁雪</t>
  </si>
  <si>
    <t>卫荟垟</t>
  </si>
  <si>
    <t>刘银花</t>
  </si>
  <si>
    <t>唐思瑶</t>
  </si>
  <si>
    <t>余济秀</t>
  </si>
  <si>
    <t>四川太极青羊区浣花滨河路药店</t>
  </si>
  <si>
    <t>肖瑶</t>
  </si>
  <si>
    <t>王娅</t>
  </si>
  <si>
    <t xml:space="preserve">冯莉 </t>
  </si>
  <si>
    <t>四川太极青羊区十二桥药店</t>
  </si>
  <si>
    <t>羊玉梅</t>
  </si>
  <si>
    <t xml:space="preserve">周思 </t>
  </si>
  <si>
    <t>王锐锋</t>
  </si>
  <si>
    <t>郑佳</t>
  </si>
  <si>
    <t>刘莉</t>
  </si>
  <si>
    <t>王丽超</t>
  </si>
  <si>
    <t>四川太极人民中路店</t>
  </si>
  <si>
    <t>易金莉</t>
  </si>
  <si>
    <t>张甦</t>
  </si>
  <si>
    <t>何亚</t>
  </si>
  <si>
    <t>杨素芬</t>
  </si>
  <si>
    <t>四川太极沙河源药店</t>
  </si>
  <si>
    <t>黎婷婷</t>
  </si>
  <si>
    <t>陈燕</t>
  </si>
  <si>
    <t>周楚</t>
  </si>
  <si>
    <t>胡建梅</t>
  </si>
  <si>
    <t>四川太极三江店</t>
  </si>
  <si>
    <t>何倩倩</t>
  </si>
  <si>
    <t>叶素英</t>
  </si>
  <si>
    <t>四川太极双林路药店</t>
  </si>
  <si>
    <t>陈志勇</t>
  </si>
  <si>
    <t>张玉</t>
  </si>
  <si>
    <t>梅茜</t>
  </si>
  <si>
    <t>罗传浩</t>
  </si>
  <si>
    <t>袁媛</t>
  </si>
  <si>
    <t>四川太极双流区东升街道三强西路药店</t>
  </si>
  <si>
    <t>员工</t>
  </si>
  <si>
    <t>李银萍</t>
  </si>
  <si>
    <t>邹惠</t>
  </si>
  <si>
    <t>四川太极双流县西航港街道锦华路一段药店</t>
  </si>
  <si>
    <t>黄丹</t>
  </si>
  <si>
    <t>林月强</t>
  </si>
  <si>
    <t>贾静</t>
  </si>
  <si>
    <t>四川太极土龙路药店</t>
  </si>
  <si>
    <t>刘新</t>
  </si>
  <si>
    <t>何英</t>
  </si>
  <si>
    <t>钟友群</t>
  </si>
  <si>
    <t>四川太极通盈街药店</t>
  </si>
  <si>
    <t>赵君兰</t>
  </si>
  <si>
    <t>王娟</t>
  </si>
  <si>
    <t>陈海昕</t>
  </si>
  <si>
    <t>四川太极武侯区佳灵路药店</t>
  </si>
  <si>
    <t>张蓝方</t>
  </si>
  <si>
    <t>王婷</t>
  </si>
  <si>
    <t>黄玲</t>
  </si>
  <si>
    <t>四川太极武侯区科华街药店</t>
  </si>
  <si>
    <t>闵腾西</t>
  </si>
  <si>
    <t>尹萍</t>
  </si>
  <si>
    <t>江月红</t>
  </si>
  <si>
    <t>四川太极武侯区顺和街店</t>
  </si>
  <si>
    <t>李媛2</t>
  </si>
  <si>
    <t>彭燕</t>
  </si>
  <si>
    <t>实习生（2018.1.26进公司）</t>
  </si>
  <si>
    <t>罗璇</t>
  </si>
  <si>
    <t>四川太极温江店</t>
  </si>
  <si>
    <t>夏彩红</t>
  </si>
  <si>
    <t>李思琪</t>
  </si>
  <si>
    <t xml:space="preserve">毛春英 </t>
  </si>
  <si>
    <t>四川太极温江区公平街道江安路药店</t>
  </si>
  <si>
    <t>王馨</t>
  </si>
  <si>
    <t>文清芳</t>
  </si>
  <si>
    <t>毛露瑶</t>
  </si>
  <si>
    <t>王慧</t>
  </si>
  <si>
    <t>四川太极温江区柳城街道鱼凫路药店</t>
  </si>
  <si>
    <t>李小凤</t>
  </si>
  <si>
    <t>王燕丽</t>
  </si>
  <si>
    <t>四川太极五津西路药店</t>
  </si>
  <si>
    <t>门店店长兼执业药师</t>
  </si>
  <si>
    <t>刘芬</t>
  </si>
  <si>
    <t>李迎新</t>
  </si>
  <si>
    <t>祁荣</t>
  </si>
  <si>
    <t xml:space="preserve">周娟 </t>
  </si>
  <si>
    <t>四川太极西部店</t>
  </si>
  <si>
    <t xml:space="preserve">杨素芬 </t>
  </si>
  <si>
    <t>郑万利</t>
  </si>
  <si>
    <t>四川太极新都区马超东路店</t>
  </si>
  <si>
    <t>刘雨婷</t>
  </si>
  <si>
    <t>陈丽媛</t>
  </si>
  <si>
    <t>苟俊驰</t>
  </si>
  <si>
    <t xml:space="preserve">朱朝霞 </t>
  </si>
  <si>
    <t>四川太极新都区新繁镇繁江北路药店</t>
  </si>
  <si>
    <t>范旭</t>
  </si>
  <si>
    <t>钟学兰</t>
  </si>
  <si>
    <t>蔡小丽</t>
  </si>
  <si>
    <t xml:space="preserve">郑红艳 </t>
  </si>
  <si>
    <t>四川太极新津邓双镇岷江店</t>
  </si>
  <si>
    <t>张琴</t>
  </si>
  <si>
    <t>薛燕</t>
  </si>
  <si>
    <t>谌美静</t>
  </si>
  <si>
    <t>陈星月</t>
  </si>
  <si>
    <t>四川太极新津县五津镇武阳西路药店</t>
  </si>
  <si>
    <t>新员工</t>
  </si>
  <si>
    <t>朱春梅</t>
  </si>
  <si>
    <t xml:space="preserve">李红梅 </t>
  </si>
  <si>
    <t>张建</t>
  </si>
  <si>
    <t>四川太极新乐中街药店</t>
  </si>
  <si>
    <t>任远芳</t>
  </si>
  <si>
    <t>陈会</t>
  </si>
  <si>
    <t>胡忠欢</t>
  </si>
  <si>
    <t>罗婷</t>
  </si>
  <si>
    <t>四川太极新园大道药店</t>
  </si>
  <si>
    <t>黄伦倩</t>
  </si>
  <si>
    <t>罗周佳</t>
  </si>
  <si>
    <t>庄静</t>
  </si>
  <si>
    <t>四川太极兴义镇万兴路药店</t>
  </si>
  <si>
    <t>伍映利</t>
  </si>
  <si>
    <t>张丹</t>
  </si>
  <si>
    <t>郭祥</t>
  </si>
  <si>
    <t>四川太极枣子巷药店</t>
  </si>
  <si>
    <t>杨小琴</t>
  </si>
  <si>
    <t>付能梅</t>
  </si>
  <si>
    <t>吴婷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</si>
</sst>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0070C0"/>
      <name val="宋体"/>
      <charset val="134"/>
      <scheme val="minor"/>
    </font>
    <font>
      <sz val="10"/>
      <name val="Arial"/>
      <charset val="0"/>
    </font>
    <font>
      <sz val="9"/>
      <color rgb="FF7030A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30" fillId="27" borderId="9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1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91;&#24503;&#65288;&#31995;&#32479;&#23548;&#20986;&#21407;&#22987;&#34920;&#2668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8\&#20048;&#28120;&#28120;\&#20048;&#38518;&#38518;&#23436;&#25104;&#24773;&#209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91;&#245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F1">
            <v>4022</v>
          </cell>
          <cell r="G1">
            <v>3669.63</v>
          </cell>
        </row>
        <row r="2">
          <cell r="F2">
            <v>4024</v>
          </cell>
          <cell r="G2">
            <v>3759.92</v>
          </cell>
        </row>
        <row r="3">
          <cell r="F3">
            <v>4028</v>
          </cell>
          <cell r="G3">
            <v>317.15</v>
          </cell>
        </row>
        <row r="4">
          <cell r="F4">
            <v>4033</v>
          </cell>
          <cell r="G4">
            <v>1277.38</v>
          </cell>
        </row>
        <row r="5">
          <cell r="F5">
            <v>4061</v>
          </cell>
          <cell r="G5">
            <v>614.19</v>
          </cell>
        </row>
        <row r="6">
          <cell r="F6">
            <v>4081</v>
          </cell>
          <cell r="G6">
            <v>310.23</v>
          </cell>
        </row>
        <row r="7">
          <cell r="F7">
            <v>4086</v>
          </cell>
          <cell r="G7">
            <v>165.11</v>
          </cell>
        </row>
        <row r="8">
          <cell r="F8">
            <v>4089</v>
          </cell>
          <cell r="G8">
            <v>358</v>
          </cell>
        </row>
        <row r="9">
          <cell r="F9">
            <v>4093</v>
          </cell>
          <cell r="G9">
            <v>174.57</v>
          </cell>
        </row>
        <row r="10">
          <cell r="F10">
            <v>4117</v>
          </cell>
          <cell r="G10">
            <v>398</v>
          </cell>
        </row>
        <row r="11">
          <cell r="F11">
            <v>4121</v>
          </cell>
          <cell r="G11">
            <v>285.4</v>
          </cell>
        </row>
        <row r="12">
          <cell r="F12">
            <v>4133</v>
          </cell>
          <cell r="G12">
            <v>374.78</v>
          </cell>
        </row>
        <row r="13">
          <cell r="F13">
            <v>4143</v>
          </cell>
          <cell r="G13">
            <v>344.86</v>
          </cell>
        </row>
        <row r="14">
          <cell r="F14">
            <v>4147</v>
          </cell>
          <cell r="G14">
            <v>762.35</v>
          </cell>
        </row>
        <row r="15">
          <cell r="F15">
            <v>4187</v>
          </cell>
          <cell r="G15">
            <v>178</v>
          </cell>
        </row>
        <row r="16">
          <cell r="F16">
            <v>4188</v>
          </cell>
          <cell r="G16">
            <v>579.39</v>
          </cell>
        </row>
        <row r="17">
          <cell r="F17">
            <v>4190</v>
          </cell>
          <cell r="G17">
            <v>488.43</v>
          </cell>
        </row>
        <row r="18">
          <cell r="F18">
            <v>4196</v>
          </cell>
          <cell r="G18">
            <v>88.47</v>
          </cell>
        </row>
        <row r="19">
          <cell r="F19">
            <v>4246</v>
          </cell>
          <cell r="G19">
            <v>578.61</v>
          </cell>
        </row>
        <row r="20">
          <cell r="F20">
            <v>4264</v>
          </cell>
          <cell r="G20">
            <v>641.51</v>
          </cell>
        </row>
        <row r="21">
          <cell r="F21">
            <v>4291</v>
          </cell>
          <cell r="G21">
            <v>2.8</v>
          </cell>
        </row>
        <row r="22">
          <cell r="F22">
            <v>4301</v>
          </cell>
          <cell r="G22">
            <v>353.21</v>
          </cell>
        </row>
        <row r="23">
          <cell r="F23">
            <v>4302</v>
          </cell>
          <cell r="G23">
            <v>133.23</v>
          </cell>
        </row>
        <row r="24">
          <cell r="F24">
            <v>4304</v>
          </cell>
          <cell r="G24">
            <v>938.46</v>
          </cell>
        </row>
        <row r="25">
          <cell r="F25">
            <v>4310</v>
          </cell>
          <cell r="G25">
            <v>300.45</v>
          </cell>
        </row>
        <row r="26">
          <cell r="F26">
            <v>4311</v>
          </cell>
          <cell r="G26">
            <v>248.07</v>
          </cell>
        </row>
        <row r="27">
          <cell r="F27">
            <v>4322</v>
          </cell>
          <cell r="G27">
            <v>30.04</v>
          </cell>
        </row>
        <row r="28">
          <cell r="F28">
            <v>4325</v>
          </cell>
          <cell r="G28">
            <v>207.3</v>
          </cell>
        </row>
        <row r="29">
          <cell r="F29">
            <v>4330</v>
          </cell>
          <cell r="G29">
            <v>437.51</v>
          </cell>
        </row>
        <row r="30">
          <cell r="F30">
            <v>4444</v>
          </cell>
          <cell r="G30">
            <v>655.3</v>
          </cell>
        </row>
        <row r="31">
          <cell r="F31">
            <v>4518</v>
          </cell>
          <cell r="G31">
            <v>149.35</v>
          </cell>
        </row>
        <row r="32">
          <cell r="F32">
            <v>4529</v>
          </cell>
          <cell r="G32">
            <v>0</v>
          </cell>
        </row>
        <row r="33">
          <cell r="F33">
            <v>4540</v>
          </cell>
          <cell r="G33">
            <v>556.52</v>
          </cell>
        </row>
        <row r="34">
          <cell r="F34">
            <v>4549</v>
          </cell>
          <cell r="G34">
            <v>323.46</v>
          </cell>
        </row>
        <row r="35">
          <cell r="F35">
            <v>4569</v>
          </cell>
          <cell r="G35">
            <v>418.01</v>
          </cell>
        </row>
        <row r="36">
          <cell r="F36">
            <v>5344</v>
          </cell>
          <cell r="G36">
            <v>277.71</v>
          </cell>
        </row>
        <row r="37">
          <cell r="F37">
            <v>5347</v>
          </cell>
          <cell r="G37">
            <v>558.55</v>
          </cell>
        </row>
        <row r="38">
          <cell r="F38">
            <v>5406</v>
          </cell>
          <cell r="G38">
            <v>352.17</v>
          </cell>
        </row>
        <row r="39">
          <cell r="F39">
            <v>5408</v>
          </cell>
          <cell r="G39">
            <v>204.49</v>
          </cell>
        </row>
        <row r="40">
          <cell r="F40">
            <v>5457</v>
          </cell>
          <cell r="G40">
            <v>512.78</v>
          </cell>
        </row>
        <row r="41">
          <cell r="F41">
            <v>5471</v>
          </cell>
          <cell r="G41">
            <v>933.58</v>
          </cell>
        </row>
        <row r="42">
          <cell r="F42">
            <v>5501</v>
          </cell>
          <cell r="G42">
            <v>334.58</v>
          </cell>
        </row>
        <row r="43">
          <cell r="F43">
            <v>5519</v>
          </cell>
          <cell r="G43">
            <v>287.9</v>
          </cell>
        </row>
        <row r="44">
          <cell r="F44">
            <v>5523</v>
          </cell>
          <cell r="G44">
            <v>66.72</v>
          </cell>
        </row>
        <row r="45">
          <cell r="F45">
            <v>5527</v>
          </cell>
          <cell r="G45">
            <v>370.23</v>
          </cell>
        </row>
        <row r="46">
          <cell r="F46">
            <v>5589</v>
          </cell>
          <cell r="G46">
            <v>369.46</v>
          </cell>
        </row>
        <row r="47">
          <cell r="F47">
            <v>5623</v>
          </cell>
          <cell r="G47">
            <v>1030.56</v>
          </cell>
        </row>
        <row r="48">
          <cell r="F48">
            <v>5641</v>
          </cell>
          <cell r="G48">
            <v>809.03</v>
          </cell>
        </row>
        <row r="49">
          <cell r="F49">
            <v>5665</v>
          </cell>
          <cell r="G49">
            <v>487.12</v>
          </cell>
        </row>
        <row r="50">
          <cell r="F50">
            <v>5698</v>
          </cell>
          <cell r="G50">
            <v>183.6</v>
          </cell>
        </row>
        <row r="51">
          <cell r="F51">
            <v>5701</v>
          </cell>
          <cell r="G51">
            <v>317.67</v>
          </cell>
        </row>
        <row r="52">
          <cell r="F52">
            <v>5764</v>
          </cell>
          <cell r="G52">
            <v>203.75</v>
          </cell>
        </row>
        <row r="53">
          <cell r="F53">
            <v>5844</v>
          </cell>
          <cell r="G53">
            <v>704.22</v>
          </cell>
        </row>
        <row r="54">
          <cell r="F54">
            <v>5875</v>
          </cell>
          <cell r="G54">
            <v>73.7</v>
          </cell>
        </row>
        <row r="55">
          <cell r="F55">
            <v>5880</v>
          </cell>
          <cell r="G55">
            <v>193.48</v>
          </cell>
        </row>
        <row r="56">
          <cell r="F56">
            <v>5954</v>
          </cell>
          <cell r="G56">
            <v>338.78</v>
          </cell>
        </row>
        <row r="57">
          <cell r="F57">
            <v>6121</v>
          </cell>
          <cell r="G57">
            <v>203.7</v>
          </cell>
        </row>
        <row r="58">
          <cell r="F58">
            <v>6123</v>
          </cell>
          <cell r="G58">
            <v>241.4</v>
          </cell>
        </row>
        <row r="59">
          <cell r="F59">
            <v>6147</v>
          </cell>
          <cell r="G59">
            <v>234</v>
          </cell>
        </row>
        <row r="60">
          <cell r="F60">
            <v>6148</v>
          </cell>
          <cell r="G60">
            <v>219.03</v>
          </cell>
        </row>
        <row r="61">
          <cell r="F61">
            <v>6220</v>
          </cell>
          <cell r="G61">
            <v>583.17</v>
          </cell>
        </row>
        <row r="62">
          <cell r="F62">
            <v>6231</v>
          </cell>
          <cell r="G62">
            <v>279.9</v>
          </cell>
        </row>
        <row r="63">
          <cell r="F63">
            <v>6232</v>
          </cell>
          <cell r="G63">
            <v>267.4</v>
          </cell>
        </row>
        <row r="64">
          <cell r="F64">
            <v>6251</v>
          </cell>
          <cell r="G64">
            <v>333.65</v>
          </cell>
        </row>
        <row r="65">
          <cell r="F65">
            <v>6301</v>
          </cell>
          <cell r="G65">
            <v>437.32</v>
          </cell>
        </row>
        <row r="66">
          <cell r="F66">
            <v>6303</v>
          </cell>
          <cell r="G66">
            <v>537.7</v>
          </cell>
        </row>
        <row r="67">
          <cell r="F67">
            <v>6306</v>
          </cell>
          <cell r="G67">
            <v>311.06</v>
          </cell>
        </row>
        <row r="68">
          <cell r="F68">
            <v>6385</v>
          </cell>
          <cell r="G68">
            <v>204.1</v>
          </cell>
        </row>
        <row r="69">
          <cell r="F69">
            <v>6454</v>
          </cell>
          <cell r="G69">
            <v>833.56</v>
          </cell>
        </row>
        <row r="70">
          <cell r="F70">
            <v>6456</v>
          </cell>
          <cell r="G70">
            <v>387.62</v>
          </cell>
        </row>
        <row r="71">
          <cell r="F71">
            <v>6472</v>
          </cell>
          <cell r="G71">
            <v>355.91</v>
          </cell>
        </row>
        <row r="72">
          <cell r="F72">
            <v>6492</v>
          </cell>
          <cell r="G72">
            <v>249.23</v>
          </cell>
        </row>
        <row r="73">
          <cell r="F73">
            <v>6494</v>
          </cell>
          <cell r="G73">
            <v>297.5</v>
          </cell>
        </row>
        <row r="74">
          <cell r="F74">
            <v>6497</v>
          </cell>
          <cell r="G74">
            <v>271.56</v>
          </cell>
        </row>
        <row r="75">
          <cell r="F75">
            <v>6505</v>
          </cell>
          <cell r="G75">
            <v>385.28</v>
          </cell>
        </row>
        <row r="76">
          <cell r="F76">
            <v>6506</v>
          </cell>
          <cell r="G76">
            <v>243.66</v>
          </cell>
        </row>
        <row r="77">
          <cell r="F77">
            <v>6537</v>
          </cell>
          <cell r="G77">
            <v>272.42</v>
          </cell>
        </row>
        <row r="78">
          <cell r="F78">
            <v>6544</v>
          </cell>
          <cell r="G78">
            <v>363.49</v>
          </cell>
        </row>
        <row r="79">
          <cell r="F79">
            <v>6607</v>
          </cell>
          <cell r="G79">
            <v>572.02</v>
          </cell>
        </row>
        <row r="80">
          <cell r="F80">
            <v>6662</v>
          </cell>
          <cell r="G80">
            <v>397.85</v>
          </cell>
        </row>
        <row r="81">
          <cell r="F81">
            <v>6731</v>
          </cell>
          <cell r="G81">
            <v>24.7</v>
          </cell>
        </row>
        <row r="82">
          <cell r="F82">
            <v>6733</v>
          </cell>
          <cell r="G82">
            <v>125.4</v>
          </cell>
        </row>
        <row r="83">
          <cell r="F83">
            <v>6752</v>
          </cell>
          <cell r="G83">
            <v>300.43</v>
          </cell>
        </row>
        <row r="84">
          <cell r="F84">
            <v>6810</v>
          </cell>
          <cell r="G84">
            <v>27.92</v>
          </cell>
        </row>
        <row r="85">
          <cell r="F85">
            <v>6814</v>
          </cell>
          <cell r="G85">
            <v>342.25</v>
          </cell>
        </row>
        <row r="86">
          <cell r="F86">
            <v>6823</v>
          </cell>
          <cell r="G86">
            <v>122.1</v>
          </cell>
        </row>
        <row r="87">
          <cell r="F87">
            <v>6830</v>
          </cell>
          <cell r="G87">
            <v>289.64</v>
          </cell>
        </row>
        <row r="88">
          <cell r="F88">
            <v>6831</v>
          </cell>
          <cell r="G88">
            <v>252.72</v>
          </cell>
        </row>
        <row r="89">
          <cell r="F89">
            <v>6884</v>
          </cell>
          <cell r="G89">
            <v>105.3</v>
          </cell>
        </row>
        <row r="90">
          <cell r="F90">
            <v>6965</v>
          </cell>
          <cell r="G90">
            <v>804.1</v>
          </cell>
        </row>
        <row r="91">
          <cell r="F91">
            <v>6989</v>
          </cell>
          <cell r="G91">
            <v>150.92</v>
          </cell>
        </row>
        <row r="92">
          <cell r="F92">
            <v>7006</v>
          </cell>
          <cell r="G92">
            <v>329.42</v>
          </cell>
        </row>
        <row r="93">
          <cell r="F93">
            <v>7011</v>
          </cell>
          <cell r="G93">
            <v>335.37</v>
          </cell>
        </row>
        <row r="94">
          <cell r="F94">
            <v>7046</v>
          </cell>
          <cell r="G94">
            <v>603.05</v>
          </cell>
        </row>
        <row r="95">
          <cell r="F95">
            <v>7050</v>
          </cell>
          <cell r="G95">
            <v>532.32</v>
          </cell>
        </row>
        <row r="96">
          <cell r="F96">
            <v>7107</v>
          </cell>
          <cell r="G96">
            <v>784.75</v>
          </cell>
        </row>
        <row r="97">
          <cell r="F97">
            <v>7279</v>
          </cell>
          <cell r="G97">
            <v>802.91</v>
          </cell>
        </row>
        <row r="98">
          <cell r="F98">
            <v>7317</v>
          </cell>
          <cell r="G98">
            <v>469.75</v>
          </cell>
        </row>
        <row r="99">
          <cell r="F99">
            <v>7369</v>
          </cell>
          <cell r="G99">
            <v>767.75</v>
          </cell>
        </row>
        <row r="100">
          <cell r="F100">
            <v>7379</v>
          </cell>
          <cell r="G100">
            <v>252.19</v>
          </cell>
        </row>
        <row r="101">
          <cell r="F101">
            <v>7386</v>
          </cell>
          <cell r="G101">
            <v>255.83</v>
          </cell>
        </row>
        <row r="102">
          <cell r="F102">
            <v>7403</v>
          </cell>
          <cell r="G102">
            <v>195.43</v>
          </cell>
        </row>
        <row r="103">
          <cell r="F103">
            <v>7551</v>
          </cell>
          <cell r="G103">
            <v>2.75</v>
          </cell>
        </row>
        <row r="104">
          <cell r="F104">
            <v>7583</v>
          </cell>
          <cell r="G104">
            <v>589.91</v>
          </cell>
        </row>
        <row r="105">
          <cell r="F105">
            <v>7588</v>
          </cell>
          <cell r="G105">
            <v>41.4</v>
          </cell>
        </row>
        <row r="106">
          <cell r="F106">
            <v>7644</v>
          </cell>
          <cell r="G106">
            <v>424.4</v>
          </cell>
        </row>
        <row r="107">
          <cell r="F107">
            <v>7645</v>
          </cell>
          <cell r="G107">
            <v>108.52</v>
          </cell>
        </row>
        <row r="108">
          <cell r="F108">
            <v>7661</v>
          </cell>
          <cell r="G108">
            <v>186.48</v>
          </cell>
        </row>
        <row r="109">
          <cell r="F109">
            <v>7662</v>
          </cell>
          <cell r="G109">
            <v>301.78</v>
          </cell>
        </row>
        <row r="110">
          <cell r="F110">
            <v>7666</v>
          </cell>
          <cell r="G110">
            <v>788.38</v>
          </cell>
        </row>
        <row r="111">
          <cell r="F111">
            <v>7687</v>
          </cell>
          <cell r="G111">
            <v>138.45</v>
          </cell>
        </row>
        <row r="112">
          <cell r="F112">
            <v>7749</v>
          </cell>
          <cell r="G112">
            <v>290.13</v>
          </cell>
        </row>
        <row r="113">
          <cell r="F113">
            <v>7917</v>
          </cell>
          <cell r="G113">
            <v>493.17</v>
          </cell>
        </row>
        <row r="114">
          <cell r="F114">
            <v>7947</v>
          </cell>
          <cell r="G114">
            <v>189.23</v>
          </cell>
        </row>
        <row r="115">
          <cell r="F115">
            <v>8038</v>
          </cell>
          <cell r="G115">
            <v>114.8</v>
          </cell>
        </row>
        <row r="116">
          <cell r="F116">
            <v>8060</v>
          </cell>
          <cell r="G116">
            <v>495.59</v>
          </cell>
        </row>
        <row r="117">
          <cell r="F117">
            <v>8068</v>
          </cell>
          <cell r="G117">
            <v>467.66</v>
          </cell>
        </row>
        <row r="118">
          <cell r="F118">
            <v>8073</v>
          </cell>
          <cell r="G118">
            <v>324.6</v>
          </cell>
        </row>
        <row r="119">
          <cell r="F119">
            <v>8075</v>
          </cell>
          <cell r="G119">
            <v>648.81</v>
          </cell>
        </row>
        <row r="120">
          <cell r="F120">
            <v>8113</v>
          </cell>
          <cell r="G120">
            <v>124.25</v>
          </cell>
        </row>
        <row r="121">
          <cell r="F121">
            <v>8233</v>
          </cell>
          <cell r="G121">
            <v>200.1</v>
          </cell>
        </row>
        <row r="122">
          <cell r="F122">
            <v>8338</v>
          </cell>
          <cell r="G122">
            <v>247.2</v>
          </cell>
        </row>
        <row r="123">
          <cell r="F123">
            <v>8354</v>
          </cell>
          <cell r="G123">
            <v>167.77</v>
          </cell>
        </row>
        <row r="124">
          <cell r="F124">
            <v>8386</v>
          </cell>
          <cell r="G124">
            <v>405.19</v>
          </cell>
        </row>
        <row r="125">
          <cell r="F125">
            <v>8400</v>
          </cell>
          <cell r="G125">
            <v>345.55</v>
          </cell>
        </row>
        <row r="126">
          <cell r="F126">
            <v>8489</v>
          </cell>
          <cell r="G126">
            <v>102.63</v>
          </cell>
        </row>
        <row r="127">
          <cell r="F127">
            <v>8527</v>
          </cell>
          <cell r="G127">
            <v>14.5</v>
          </cell>
        </row>
        <row r="128">
          <cell r="F128">
            <v>8592</v>
          </cell>
          <cell r="G128">
            <v>2.8</v>
          </cell>
        </row>
        <row r="129">
          <cell r="F129">
            <v>8594</v>
          </cell>
          <cell r="G129">
            <v>104.25</v>
          </cell>
        </row>
        <row r="130">
          <cell r="F130">
            <v>8606</v>
          </cell>
          <cell r="G130">
            <v>112.73</v>
          </cell>
        </row>
        <row r="131">
          <cell r="F131">
            <v>8731</v>
          </cell>
          <cell r="G131">
            <v>268.9</v>
          </cell>
        </row>
        <row r="132">
          <cell r="F132">
            <v>8763</v>
          </cell>
          <cell r="G132">
            <v>567.2</v>
          </cell>
        </row>
        <row r="133">
          <cell r="F133">
            <v>8798</v>
          </cell>
          <cell r="G133">
            <v>188.82</v>
          </cell>
        </row>
        <row r="134">
          <cell r="F134">
            <v>8903</v>
          </cell>
          <cell r="G134">
            <v>260.7</v>
          </cell>
        </row>
        <row r="135">
          <cell r="F135">
            <v>8940</v>
          </cell>
          <cell r="G135">
            <v>467.82</v>
          </cell>
        </row>
        <row r="136">
          <cell r="F136">
            <v>8957</v>
          </cell>
          <cell r="G136">
            <v>367.64</v>
          </cell>
        </row>
        <row r="137">
          <cell r="F137">
            <v>8972</v>
          </cell>
          <cell r="G137">
            <v>481.92</v>
          </cell>
        </row>
        <row r="138">
          <cell r="F138">
            <v>9112</v>
          </cell>
          <cell r="G138">
            <v>224.2</v>
          </cell>
        </row>
        <row r="139">
          <cell r="F139">
            <v>9130</v>
          </cell>
          <cell r="G139">
            <v>92.96</v>
          </cell>
        </row>
        <row r="140">
          <cell r="F140">
            <v>9138</v>
          </cell>
          <cell r="G140">
            <v>106.28</v>
          </cell>
        </row>
        <row r="141">
          <cell r="F141">
            <v>9140</v>
          </cell>
          <cell r="G141">
            <v>882.15</v>
          </cell>
        </row>
        <row r="142">
          <cell r="F142">
            <v>9192</v>
          </cell>
          <cell r="G142">
            <v>228.63</v>
          </cell>
        </row>
        <row r="143">
          <cell r="F143">
            <v>9200</v>
          </cell>
          <cell r="G143">
            <v>223.71</v>
          </cell>
        </row>
        <row r="144">
          <cell r="F144">
            <v>9209</v>
          </cell>
          <cell r="G144">
            <v>452.43</v>
          </cell>
        </row>
        <row r="145">
          <cell r="F145">
            <v>9220</v>
          </cell>
          <cell r="G145">
            <v>319.41</v>
          </cell>
        </row>
        <row r="146">
          <cell r="F146">
            <v>9295</v>
          </cell>
          <cell r="G146">
            <v>612.75</v>
          </cell>
        </row>
        <row r="147">
          <cell r="F147">
            <v>9320</v>
          </cell>
          <cell r="G147">
            <v>153.13</v>
          </cell>
        </row>
        <row r="148">
          <cell r="F148">
            <v>9328</v>
          </cell>
          <cell r="G148">
            <v>376.35</v>
          </cell>
        </row>
        <row r="149">
          <cell r="F149">
            <v>9331</v>
          </cell>
          <cell r="G149">
            <v>823.65</v>
          </cell>
        </row>
        <row r="150">
          <cell r="F150">
            <v>9527</v>
          </cell>
          <cell r="G150">
            <v>520.6</v>
          </cell>
        </row>
        <row r="151">
          <cell r="F151">
            <v>9563</v>
          </cell>
          <cell r="G151">
            <v>491.8</v>
          </cell>
        </row>
        <row r="152">
          <cell r="F152">
            <v>9599</v>
          </cell>
          <cell r="G152">
            <v>195.9</v>
          </cell>
        </row>
        <row r="153">
          <cell r="F153">
            <v>9669</v>
          </cell>
          <cell r="G153">
            <v>457.98</v>
          </cell>
        </row>
        <row r="154">
          <cell r="F154">
            <v>9682</v>
          </cell>
          <cell r="G154">
            <v>314.97</v>
          </cell>
        </row>
        <row r="155">
          <cell r="F155">
            <v>9689</v>
          </cell>
          <cell r="G155">
            <v>115.38</v>
          </cell>
        </row>
        <row r="156">
          <cell r="F156">
            <v>9731</v>
          </cell>
          <cell r="G156">
            <v>357.95</v>
          </cell>
        </row>
        <row r="157">
          <cell r="F157">
            <v>9749</v>
          </cell>
          <cell r="G157">
            <v>325.4</v>
          </cell>
        </row>
        <row r="158">
          <cell r="F158">
            <v>9760</v>
          </cell>
          <cell r="G158">
            <v>1014.21</v>
          </cell>
        </row>
        <row r="159">
          <cell r="F159">
            <v>9822</v>
          </cell>
          <cell r="G159">
            <v>204.5</v>
          </cell>
        </row>
        <row r="160">
          <cell r="F160">
            <v>9829</v>
          </cell>
          <cell r="G160">
            <v>193.92</v>
          </cell>
        </row>
        <row r="161">
          <cell r="F161">
            <v>9840</v>
          </cell>
          <cell r="G161">
            <v>462.69</v>
          </cell>
        </row>
        <row r="162">
          <cell r="F162">
            <v>9841</v>
          </cell>
          <cell r="G162">
            <v>714.39</v>
          </cell>
        </row>
        <row r="163">
          <cell r="F163">
            <v>9895</v>
          </cell>
          <cell r="G163">
            <v>393.66</v>
          </cell>
        </row>
        <row r="164">
          <cell r="F164">
            <v>9931</v>
          </cell>
          <cell r="G164">
            <v>18.55</v>
          </cell>
        </row>
        <row r="165">
          <cell r="F165">
            <v>9967</v>
          </cell>
          <cell r="G165">
            <v>347.23</v>
          </cell>
        </row>
        <row r="166">
          <cell r="F166">
            <v>9983</v>
          </cell>
          <cell r="G166">
            <v>277.43</v>
          </cell>
        </row>
        <row r="167">
          <cell r="F167">
            <v>9988</v>
          </cell>
          <cell r="G167">
            <v>128.52</v>
          </cell>
        </row>
        <row r="168">
          <cell r="F168">
            <v>10043</v>
          </cell>
          <cell r="G168">
            <v>491.95</v>
          </cell>
        </row>
        <row r="169">
          <cell r="F169">
            <v>10177</v>
          </cell>
          <cell r="G169">
            <v>592.26</v>
          </cell>
        </row>
        <row r="170">
          <cell r="F170">
            <v>10186</v>
          </cell>
          <cell r="G170">
            <v>204.26</v>
          </cell>
        </row>
        <row r="171">
          <cell r="F171">
            <v>10191</v>
          </cell>
          <cell r="G171">
            <v>474.5</v>
          </cell>
        </row>
        <row r="172">
          <cell r="F172">
            <v>10205</v>
          </cell>
          <cell r="G172">
            <v>324.45</v>
          </cell>
        </row>
        <row r="173">
          <cell r="F173">
            <v>10218</v>
          </cell>
          <cell r="G173">
            <v>368.45</v>
          </cell>
        </row>
        <row r="174">
          <cell r="F174">
            <v>10468</v>
          </cell>
          <cell r="G174">
            <v>221.41</v>
          </cell>
        </row>
        <row r="175">
          <cell r="F175">
            <v>10590</v>
          </cell>
          <cell r="G175">
            <v>137.29</v>
          </cell>
        </row>
        <row r="176">
          <cell r="F176">
            <v>10613</v>
          </cell>
          <cell r="G176">
            <v>458.01</v>
          </cell>
        </row>
        <row r="177">
          <cell r="F177">
            <v>10650</v>
          </cell>
          <cell r="G177">
            <v>555.63</v>
          </cell>
        </row>
        <row r="178">
          <cell r="F178">
            <v>10772</v>
          </cell>
          <cell r="G178">
            <v>360.67</v>
          </cell>
        </row>
        <row r="179">
          <cell r="F179">
            <v>10808</v>
          </cell>
          <cell r="G179">
            <v>189.09</v>
          </cell>
        </row>
        <row r="180">
          <cell r="F180">
            <v>10809</v>
          </cell>
          <cell r="G180">
            <v>642.1</v>
          </cell>
        </row>
        <row r="181">
          <cell r="F181">
            <v>10816</v>
          </cell>
          <cell r="G181">
            <v>432.75</v>
          </cell>
        </row>
        <row r="182">
          <cell r="F182">
            <v>10847</v>
          </cell>
          <cell r="G182">
            <v>269.22</v>
          </cell>
        </row>
        <row r="183">
          <cell r="F183">
            <v>10849</v>
          </cell>
          <cell r="G183">
            <v>588.66</v>
          </cell>
        </row>
        <row r="184">
          <cell r="F184">
            <v>10856</v>
          </cell>
          <cell r="G184">
            <v>362.67</v>
          </cell>
        </row>
        <row r="185">
          <cell r="F185">
            <v>10857</v>
          </cell>
          <cell r="G185">
            <v>371.73</v>
          </cell>
        </row>
        <row r="186">
          <cell r="F186">
            <v>10860</v>
          </cell>
          <cell r="G186">
            <v>549.96</v>
          </cell>
        </row>
        <row r="187">
          <cell r="F187">
            <v>10886</v>
          </cell>
          <cell r="G187">
            <v>362.99</v>
          </cell>
        </row>
        <row r="188">
          <cell r="F188">
            <v>10889</v>
          </cell>
          <cell r="G188">
            <v>978.51</v>
          </cell>
        </row>
        <row r="189">
          <cell r="F189">
            <v>10890</v>
          </cell>
          <cell r="G189">
            <v>95.04</v>
          </cell>
        </row>
        <row r="190">
          <cell r="F190">
            <v>10892</v>
          </cell>
          <cell r="G190">
            <v>2.8</v>
          </cell>
        </row>
        <row r="191">
          <cell r="F191">
            <v>10893</v>
          </cell>
          <cell r="G191">
            <v>2830.53</v>
          </cell>
        </row>
        <row r="192">
          <cell r="F192">
            <v>10898</v>
          </cell>
          <cell r="G192">
            <v>700.78</v>
          </cell>
        </row>
        <row r="193">
          <cell r="F193">
            <v>10900</v>
          </cell>
          <cell r="G193">
            <v>655.34</v>
          </cell>
        </row>
        <row r="194">
          <cell r="F194">
            <v>10904</v>
          </cell>
          <cell r="G194">
            <v>3.8</v>
          </cell>
        </row>
        <row r="195">
          <cell r="F195">
            <v>10907</v>
          </cell>
          <cell r="G195">
            <v>210.95</v>
          </cell>
        </row>
        <row r="196">
          <cell r="F196">
            <v>10922</v>
          </cell>
          <cell r="G196">
            <v>447.29</v>
          </cell>
        </row>
        <row r="197">
          <cell r="F197">
            <v>10927</v>
          </cell>
          <cell r="G197">
            <v>288.22</v>
          </cell>
        </row>
        <row r="198">
          <cell r="F198">
            <v>10930</v>
          </cell>
          <cell r="G198">
            <v>324.61</v>
          </cell>
        </row>
        <row r="199">
          <cell r="F199">
            <v>10931</v>
          </cell>
          <cell r="G199">
            <v>295.57</v>
          </cell>
        </row>
        <row r="200">
          <cell r="F200">
            <v>10932</v>
          </cell>
          <cell r="G200">
            <v>512.93</v>
          </cell>
        </row>
        <row r="201">
          <cell r="F201">
            <v>10951</v>
          </cell>
          <cell r="G201">
            <v>352.57</v>
          </cell>
        </row>
        <row r="202">
          <cell r="F202">
            <v>10952</v>
          </cell>
          <cell r="G202">
            <v>398.32</v>
          </cell>
        </row>
        <row r="203">
          <cell r="F203">
            <v>10953</v>
          </cell>
          <cell r="G203">
            <v>184.5</v>
          </cell>
        </row>
        <row r="204">
          <cell r="F204">
            <v>10955</v>
          </cell>
          <cell r="G204">
            <v>464.28</v>
          </cell>
        </row>
        <row r="205">
          <cell r="F205">
            <v>10956</v>
          </cell>
          <cell r="G205">
            <v>289.01</v>
          </cell>
        </row>
        <row r="206">
          <cell r="F206">
            <v>10983</v>
          </cell>
          <cell r="G206">
            <v>239.26</v>
          </cell>
        </row>
        <row r="207">
          <cell r="F207">
            <v>10989</v>
          </cell>
          <cell r="G207">
            <v>349.63</v>
          </cell>
        </row>
        <row r="208">
          <cell r="F208">
            <v>11004</v>
          </cell>
          <cell r="G208">
            <v>214.48</v>
          </cell>
        </row>
        <row r="209">
          <cell r="F209">
            <v>11012</v>
          </cell>
          <cell r="G209">
            <v>314.86</v>
          </cell>
        </row>
        <row r="210">
          <cell r="F210">
            <v>11015</v>
          </cell>
          <cell r="G210">
            <v>113.58</v>
          </cell>
        </row>
        <row r="211">
          <cell r="F211">
            <v>11022</v>
          </cell>
          <cell r="G211">
            <v>128.4</v>
          </cell>
        </row>
        <row r="212">
          <cell r="F212">
            <v>11023</v>
          </cell>
          <cell r="G212">
            <v>224.72</v>
          </cell>
        </row>
        <row r="213">
          <cell r="F213">
            <v>11051</v>
          </cell>
          <cell r="G213">
            <v>583.18</v>
          </cell>
        </row>
        <row r="214">
          <cell r="F214">
            <v>11058</v>
          </cell>
          <cell r="G214">
            <v>144.84</v>
          </cell>
        </row>
        <row r="215">
          <cell r="F215">
            <v>11059</v>
          </cell>
          <cell r="G215">
            <v>206.19</v>
          </cell>
        </row>
        <row r="216">
          <cell r="F216">
            <v>11078</v>
          </cell>
          <cell r="G216">
            <v>1200.52</v>
          </cell>
        </row>
        <row r="217">
          <cell r="F217">
            <v>11088</v>
          </cell>
          <cell r="G217">
            <v>1242.86</v>
          </cell>
        </row>
        <row r="218">
          <cell r="F218">
            <v>11089</v>
          </cell>
          <cell r="G218">
            <v>536.6</v>
          </cell>
        </row>
        <row r="219">
          <cell r="F219">
            <v>11095</v>
          </cell>
          <cell r="G219">
            <v>386.85</v>
          </cell>
        </row>
        <row r="220">
          <cell r="F220">
            <v>11099</v>
          </cell>
          <cell r="G220">
            <v>780.3</v>
          </cell>
        </row>
        <row r="221">
          <cell r="F221">
            <v>11101</v>
          </cell>
          <cell r="G221">
            <v>571.86</v>
          </cell>
        </row>
        <row r="222">
          <cell r="F222">
            <v>11102</v>
          </cell>
          <cell r="G222">
            <v>343.36</v>
          </cell>
        </row>
        <row r="223">
          <cell r="F223">
            <v>11103</v>
          </cell>
          <cell r="G223">
            <v>359.82</v>
          </cell>
        </row>
        <row r="224">
          <cell r="F224">
            <v>11106</v>
          </cell>
          <cell r="G224">
            <v>833.05</v>
          </cell>
        </row>
        <row r="225">
          <cell r="F225">
            <v>11107</v>
          </cell>
          <cell r="G225">
            <v>1107.08</v>
          </cell>
        </row>
        <row r="226">
          <cell r="F226">
            <v>11109</v>
          </cell>
          <cell r="G226">
            <v>626.23</v>
          </cell>
        </row>
        <row r="227">
          <cell r="F227">
            <v>11110</v>
          </cell>
          <cell r="G227">
            <v>228.16</v>
          </cell>
        </row>
        <row r="228">
          <cell r="F228">
            <v>11117</v>
          </cell>
          <cell r="G228">
            <v>36</v>
          </cell>
        </row>
        <row r="229">
          <cell r="F229">
            <v>11119</v>
          </cell>
          <cell r="G229">
            <v>401.58</v>
          </cell>
        </row>
        <row r="230">
          <cell r="F230">
            <v>11120</v>
          </cell>
          <cell r="G230">
            <v>182.24</v>
          </cell>
        </row>
        <row r="231">
          <cell r="F231">
            <v>11125</v>
          </cell>
          <cell r="G231">
            <v>219.2</v>
          </cell>
        </row>
        <row r="232">
          <cell r="F232">
            <v>11126</v>
          </cell>
          <cell r="G232">
            <v>17.92</v>
          </cell>
        </row>
        <row r="233">
          <cell r="F233">
            <v>11131</v>
          </cell>
          <cell r="G233">
            <v>170.05</v>
          </cell>
        </row>
        <row r="234">
          <cell r="F234">
            <v>11142</v>
          </cell>
          <cell r="G234">
            <v>69.97</v>
          </cell>
        </row>
        <row r="235">
          <cell r="F235">
            <v>11143</v>
          </cell>
          <cell r="G235">
            <v>369.47</v>
          </cell>
        </row>
        <row r="236">
          <cell r="F236">
            <v>11145</v>
          </cell>
          <cell r="G236">
            <v>390.78</v>
          </cell>
        </row>
        <row r="237">
          <cell r="F237">
            <v>11178</v>
          </cell>
          <cell r="G237">
            <v>209.88</v>
          </cell>
        </row>
        <row r="238">
          <cell r="F238">
            <v>11231</v>
          </cell>
          <cell r="G238">
            <v>442.99</v>
          </cell>
        </row>
        <row r="239">
          <cell r="F239">
            <v>11241</v>
          </cell>
          <cell r="G239">
            <v>629.86</v>
          </cell>
        </row>
        <row r="240">
          <cell r="F240">
            <v>11244</v>
          </cell>
          <cell r="G240">
            <v>216.79</v>
          </cell>
        </row>
        <row r="241">
          <cell r="F241">
            <v>11249</v>
          </cell>
          <cell r="G241">
            <v>240</v>
          </cell>
        </row>
        <row r="242">
          <cell r="F242">
            <v>11251</v>
          </cell>
          <cell r="G242">
            <v>513.47</v>
          </cell>
        </row>
        <row r="243">
          <cell r="F243">
            <v>11256</v>
          </cell>
          <cell r="G243">
            <v>126.8</v>
          </cell>
        </row>
        <row r="244">
          <cell r="F244">
            <v>11292</v>
          </cell>
          <cell r="G244">
            <v>453.22</v>
          </cell>
        </row>
        <row r="245">
          <cell r="F245">
            <v>11318</v>
          </cell>
          <cell r="G245">
            <v>403.52</v>
          </cell>
        </row>
        <row r="246">
          <cell r="F246">
            <v>11319</v>
          </cell>
          <cell r="G246">
            <v>3758.91</v>
          </cell>
        </row>
        <row r="247">
          <cell r="F247">
            <v>11322</v>
          </cell>
          <cell r="G247">
            <v>180.65</v>
          </cell>
        </row>
        <row r="248">
          <cell r="F248">
            <v>11323</v>
          </cell>
          <cell r="G248">
            <v>665.37</v>
          </cell>
        </row>
        <row r="249">
          <cell r="F249">
            <v>11329</v>
          </cell>
          <cell r="G249">
            <v>233.42</v>
          </cell>
        </row>
        <row r="250">
          <cell r="F250">
            <v>11330</v>
          </cell>
          <cell r="G250">
            <v>450.27</v>
          </cell>
        </row>
        <row r="251">
          <cell r="F251">
            <v>11333</v>
          </cell>
          <cell r="G251">
            <v>707</v>
          </cell>
        </row>
        <row r="252">
          <cell r="F252">
            <v>11335</v>
          </cell>
          <cell r="G252">
            <v>439</v>
          </cell>
        </row>
        <row r="253">
          <cell r="F253">
            <v>11363</v>
          </cell>
          <cell r="G253">
            <v>136.87</v>
          </cell>
        </row>
        <row r="254">
          <cell r="F254">
            <v>11372</v>
          </cell>
          <cell r="G254">
            <v>248.2</v>
          </cell>
        </row>
        <row r="255">
          <cell r="F255">
            <v>11377</v>
          </cell>
          <cell r="G255">
            <v>674.69</v>
          </cell>
        </row>
        <row r="256">
          <cell r="F256">
            <v>11379</v>
          </cell>
          <cell r="G256">
            <v>458.63</v>
          </cell>
        </row>
        <row r="257">
          <cell r="F257">
            <v>11382</v>
          </cell>
          <cell r="G257">
            <v>326.44</v>
          </cell>
        </row>
        <row r="258">
          <cell r="F258">
            <v>11383</v>
          </cell>
          <cell r="G258">
            <v>790.68</v>
          </cell>
        </row>
        <row r="259">
          <cell r="F259">
            <v>11387</v>
          </cell>
          <cell r="G259">
            <v>158.54</v>
          </cell>
        </row>
        <row r="260">
          <cell r="F260">
            <v>11388</v>
          </cell>
          <cell r="G260">
            <v>137.17</v>
          </cell>
        </row>
        <row r="261">
          <cell r="F261">
            <v>11389</v>
          </cell>
          <cell r="G261">
            <v>282.87</v>
          </cell>
        </row>
        <row r="262">
          <cell r="F262">
            <v>11391</v>
          </cell>
          <cell r="G262">
            <v>2.8</v>
          </cell>
        </row>
        <row r="263">
          <cell r="F263">
            <v>11394</v>
          </cell>
          <cell r="G263">
            <v>225.08</v>
          </cell>
        </row>
        <row r="264">
          <cell r="F264">
            <v>11395</v>
          </cell>
          <cell r="G264">
            <v>456.07</v>
          </cell>
        </row>
        <row r="265">
          <cell r="F265">
            <v>11396</v>
          </cell>
          <cell r="G265">
            <v>147.21</v>
          </cell>
        </row>
        <row r="266">
          <cell r="F266">
            <v>11397</v>
          </cell>
          <cell r="G266">
            <v>358.34</v>
          </cell>
        </row>
        <row r="267">
          <cell r="F267">
            <v>11398</v>
          </cell>
          <cell r="G267">
            <v>495.44</v>
          </cell>
        </row>
        <row r="268">
          <cell r="F268">
            <v>11418</v>
          </cell>
          <cell r="G268">
            <v>121.5</v>
          </cell>
        </row>
        <row r="269">
          <cell r="F269">
            <v>11427</v>
          </cell>
          <cell r="G269">
            <v>147.82</v>
          </cell>
        </row>
        <row r="270">
          <cell r="F270">
            <v>11429</v>
          </cell>
          <cell r="G270">
            <v>541.61</v>
          </cell>
        </row>
        <row r="271">
          <cell r="F271">
            <v>11441</v>
          </cell>
          <cell r="G271">
            <v>268.57</v>
          </cell>
        </row>
        <row r="272">
          <cell r="F272">
            <v>11443</v>
          </cell>
          <cell r="G272">
            <v>24.78</v>
          </cell>
        </row>
        <row r="273">
          <cell r="F273">
            <v>11445</v>
          </cell>
          <cell r="G273">
            <v>362.82</v>
          </cell>
        </row>
        <row r="274">
          <cell r="F274">
            <v>11446</v>
          </cell>
          <cell r="G274">
            <v>414.95</v>
          </cell>
        </row>
        <row r="275">
          <cell r="F275">
            <v>11447</v>
          </cell>
          <cell r="G275">
            <v>201.3</v>
          </cell>
        </row>
        <row r="276">
          <cell r="F276">
            <v>11448</v>
          </cell>
          <cell r="G276">
            <v>70.3</v>
          </cell>
        </row>
        <row r="277">
          <cell r="F277">
            <v>11449</v>
          </cell>
          <cell r="G277">
            <v>231.17</v>
          </cell>
        </row>
        <row r="278">
          <cell r="F278">
            <v>11452</v>
          </cell>
          <cell r="G278">
            <v>528.3</v>
          </cell>
        </row>
        <row r="279">
          <cell r="F279">
            <v>11453</v>
          </cell>
          <cell r="G279">
            <v>232.18</v>
          </cell>
        </row>
        <row r="280">
          <cell r="F280">
            <v>11458</v>
          </cell>
          <cell r="G280">
            <v>333.72</v>
          </cell>
        </row>
        <row r="281">
          <cell r="F281">
            <v>11459</v>
          </cell>
          <cell r="G281">
            <v>362.5</v>
          </cell>
        </row>
        <row r="282">
          <cell r="F282">
            <v>11463</v>
          </cell>
          <cell r="G282">
            <v>599.8</v>
          </cell>
        </row>
        <row r="283">
          <cell r="F283">
            <v>11465</v>
          </cell>
          <cell r="G283">
            <v>458.4</v>
          </cell>
        </row>
        <row r="284">
          <cell r="F284">
            <v>11466</v>
          </cell>
          <cell r="G284">
            <v>54.5</v>
          </cell>
        </row>
        <row r="285">
          <cell r="F285">
            <v>11478</v>
          </cell>
          <cell r="G285">
            <v>208.32</v>
          </cell>
        </row>
        <row r="286">
          <cell r="F286">
            <v>11479</v>
          </cell>
          <cell r="G286">
            <v>4.2</v>
          </cell>
        </row>
        <row r="287">
          <cell r="F287">
            <v>11480</v>
          </cell>
          <cell r="G287">
            <v>292.23</v>
          </cell>
        </row>
        <row r="288">
          <cell r="F288">
            <v>11481</v>
          </cell>
          <cell r="G288">
            <v>157.86</v>
          </cell>
        </row>
        <row r="289">
          <cell r="F289">
            <v>11482</v>
          </cell>
          <cell r="G289">
            <v>100.97</v>
          </cell>
        </row>
        <row r="290">
          <cell r="F290">
            <v>11483</v>
          </cell>
          <cell r="G290">
            <v>131.25</v>
          </cell>
        </row>
        <row r="291">
          <cell r="F291">
            <v>11484</v>
          </cell>
          <cell r="G291">
            <v>482.53</v>
          </cell>
        </row>
        <row r="292">
          <cell r="F292">
            <v>11485</v>
          </cell>
          <cell r="G292">
            <v>194.67</v>
          </cell>
        </row>
        <row r="293">
          <cell r="F293">
            <v>11486</v>
          </cell>
          <cell r="G293">
            <v>338.67</v>
          </cell>
        </row>
        <row r="294">
          <cell r="F294">
            <v>11487</v>
          </cell>
          <cell r="G294">
            <v>331.66</v>
          </cell>
        </row>
        <row r="295">
          <cell r="F295">
            <v>11490</v>
          </cell>
          <cell r="G295">
            <v>128.62</v>
          </cell>
        </row>
        <row r="296">
          <cell r="F296">
            <v>11503</v>
          </cell>
          <cell r="G296">
            <v>414</v>
          </cell>
        </row>
        <row r="297">
          <cell r="F297">
            <v>11504</v>
          </cell>
          <cell r="G297">
            <v>359.24</v>
          </cell>
        </row>
        <row r="298">
          <cell r="F298">
            <v>11512</v>
          </cell>
          <cell r="G298">
            <v>472.19</v>
          </cell>
        </row>
        <row r="299">
          <cell r="F299">
            <v>11517</v>
          </cell>
          <cell r="G299">
            <v>362.23</v>
          </cell>
        </row>
        <row r="300">
          <cell r="F300">
            <v>11536</v>
          </cell>
          <cell r="G300">
            <v>489.85</v>
          </cell>
        </row>
        <row r="301">
          <cell r="F301">
            <v>11537</v>
          </cell>
          <cell r="G301">
            <v>415.82</v>
          </cell>
        </row>
        <row r="302">
          <cell r="F302">
            <v>11596</v>
          </cell>
          <cell r="G302">
            <v>106.38</v>
          </cell>
        </row>
        <row r="303">
          <cell r="F303">
            <v>11597</v>
          </cell>
          <cell r="G303">
            <v>298.27</v>
          </cell>
        </row>
        <row r="304">
          <cell r="F304">
            <v>11602</v>
          </cell>
          <cell r="G304">
            <v>446.57</v>
          </cell>
        </row>
        <row r="305">
          <cell r="F305">
            <v>11619</v>
          </cell>
          <cell r="G305">
            <v>271.4</v>
          </cell>
        </row>
        <row r="306">
          <cell r="F306">
            <v>11620</v>
          </cell>
          <cell r="G306">
            <v>378.07</v>
          </cell>
        </row>
        <row r="307">
          <cell r="F307">
            <v>11621</v>
          </cell>
          <cell r="G307">
            <v>288.33</v>
          </cell>
        </row>
        <row r="308">
          <cell r="F308">
            <v>11622</v>
          </cell>
          <cell r="G308">
            <v>826.93</v>
          </cell>
        </row>
        <row r="309">
          <cell r="F309">
            <v>11624</v>
          </cell>
          <cell r="G309">
            <v>367.76</v>
          </cell>
        </row>
        <row r="310">
          <cell r="F310">
            <v>11627</v>
          </cell>
          <cell r="G310">
            <v>131.35</v>
          </cell>
        </row>
        <row r="311">
          <cell r="F311">
            <v>11639</v>
          </cell>
          <cell r="G311">
            <v>377.55</v>
          </cell>
        </row>
        <row r="312">
          <cell r="F312">
            <v>11640</v>
          </cell>
          <cell r="G312">
            <v>206.38</v>
          </cell>
        </row>
        <row r="313">
          <cell r="F313">
            <v>11642</v>
          </cell>
          <cell r="G313">
            <v>641.11</v>
          </cell>
        </row>
        <row r="314">
          <cell r="F314">
            <v>11655</v>
          </cell>
          <cell r="G314">
            <v>9.35</v>
          </cell>
        </row>
        <row r="315">
          <cell r="F315">
            <v>11656</v>
          </cell>
          <cell r="G315">
            <v>643.58</v>
          </cell>
        </row>
        <row r="316">
          <cell r="F316">
            <v>11686</v>
          </cell>
          <cell r="G316">
            <v>287.41</v>
          </cell>
        </row>
        <row r="317">
          <cell r="F317">
            <v>11687</v>
          </cell>
          <cell r="G317">
            <v>221.82</v>
          </cell>
        </row>
        <row r="318">
          <cell r="F318">
            <v>11690</v>
          </cell>
          <cell r="G318">
            <v>192.03</v>
          </cell>
        </row>
        <row r="319">
          <cell r="F319">
            <v>11708</v>
          </cell>
          <cell r="G319">
            <v>162.74</v>
          </cell>
        </row>
        <row r="320">
          <cell r="F320">
            <v>11711</v>
          </cell>
          <cell r="G320">
            <v>141.02</v>
          </cell>
        </row>
        <row r="321">
          <cell r="F321">
            <v>11751</v>
          </cell>
          <cell r="G321">
            <v>166.05</v>
          </cell>
        </row>
        <row r="322">
          <cell r="F322">
            <v>11753</v>
          </cell>
          <cell r="G322">
            <v>304.47</v>
          </cell>
        </row>
        <row r="323">
          <cell r="F323">
            <v>11754</v>
          </cell>
          <cell r="G323">
            <v>157.2</v>
          </cell>
        </row>
        <row r="324">
          <cell r="F324">
            <v>11755</v>
          </cell>
          <cell r="G324">
            <v>415.76</v>
          </cell>
        </row>
        <row r="325">
          <cell r="F325">
            <v>11756</v>
          </cell>
          <cell r="G325">
            <v>124.07</v>
          </cell>
        </row>
        <row r="326">
          <cell r="F326">
            <v>11757</v>
          </cell>
          <cell r="G326">
            <v>193.37</v>
          </cell>
        </row>
        <row r="327">
          <cell r="F327">
            <v>11758</v>
          </cell>
          <cell r="G327">
            <v>468.76</v>
          </cell>
        </row>
        <row r="328">
          <cell r="F328">
            <v>11759</v>
          </cell>
          <cell r="G328">
            <v>157.58</v>
          </cell>
        </row>
        <row r="329">
          <cell r="F329">
            <v>11760</v>
          </cell>
          <cell r="G329">
            <v>1055</v>
          </cell>
        </row>
        <row r="330">
          <cell r="F330">
            <v>11761</v>
          </cell>
          <cell r="G330">
            <v>201.7</v>
          </cell>
        </row>
        <row r="331">
          <cell r="F331">
            <v>11762</v>
          </cell>
          <cell r="G331">
            <v>700.94</v>
          </cell>
        </row>
        <row r="332">
          <cell r="F332">
            <v>11763</v>
          </cell>
          <cell r="G332">
            <v>113.8</v>
          </cell>
        </row>
        <row r="333">
          <cell r="F333">
            <v>11764</v>
          </cell>
          <cell r="G333">
            <v>66.3</v>
          </cell>
        </row>
        <row r="334">
          <cell r="F334">
            <v>11765</v>
          </cell>
          <cell r="G334">
            <v>328.92</v>
          </cell>
        </row>
        <row r="335">
          <cell r="F335">
            <v>11766</v>
          </cell>
          <cell r="G335">
            <v>148.24</v>
          </cell>
        </row>
        <row r="336">
          <cell r="F336">
            <v>11767</v>
          </cell>
          <cell r="G336">
            <v>144.3</v>
          </cell>
        </row>
        <row r="337">
          <cell r="F337">
            <v>11768</v>
          </cell>
          <cell r="G337">
            <v>75.75</v>
          </cell>
        </row>
        <row r="338">
          <cell r="F338">
            <v>11769</v>
          </cell>
          <cell r="G338">
            <v>283.33</v>
          </cell>
        </row>
        <row r="339">
          <cell r="F339">
            <v>11770</v>
          </cell>
          <cell r="G339">
            <v>223.98</v>
          </cell>
        </row>
        <row r="340">
          <cell r="F340">
            <v>11771</v>
          </cell>
          <cell r="G340">
            <v>247.08</v>
          </cell>
        </row>
        <row r="341">
          <cell r="F341">
            <v>11774</v>
          </cell>
          <cell r="G341">
            <v>224.7</v>
          </cell>
        </row>
        <row r="342">
          <cell r="F342">
            <v>11775</v>
          </cell>
          <cell r="G342">
            <v>1675.91</v>
          </cell>
        </row>
        <row r="343">
          <cell r="F343">
            <v>11776</v>
          </cell>
          <cell r="G343">
            <v>135.22</v>
          </cell>
        </row>
        <row r="344">
          <cell r="F344">
            <v>11777</v>
          </cell>
          <cell r="G344">
            <v>104.63</v>
          </cell>
        </row>
        <row r="345">
          <cell r="F345">
            <v>11778</v>
          </cell>
          <cell r="G345">
            <v>489.55</v>
          </cell>
        </row>
        <row r="346">
          <cell r="F346">
            <v>11779</v>
          </cell>
          <cell r="G346">
            <v>116.9</v>
          </cell>
        </row>
        <row r="347">
          <cell r="F347">
            <v>11781</v>
          </cell>
          <cell r="G347">
            <v>140.3</v>
          </cell>
        </row>
        <row r="348">
          <cell r="F348">
            <v>11782</v>
          </cell>
          <cell r="G348">
            <v>253.8</v>
          </cell>
        </row>
        <row r="349">
          <cell r="F349">
            <v>11783</v>
          </cell>
          <cell r="G349">
            <v>132.11</v>
          </cell>
        </row>
        <row r="350">
          <cell r="F350">
            <v>11792</v>
          </cell>
          <cell r="G350">
            <v>260.84</v>
          </cell>
        </row>
        <row r="351">
          <cell r="F351">
            <v>11793</v>
          </cell>
          <cell r="G351">
            <v>255.86</v>
          </cell>
        </row>
        <row r="352">
          <cell r="F352">
            <v>11794</v>
          </cell>
          <cell r="G352">
            <v>199.9</v>
          </cell>
        </row>
        <row r="353">
          <cell r="F353">
            <v>11795</v>
          </cell>
          <cell r="G353">
            <v>199.23</v>
          </cell>
        </row>
        <row r="354">
          <cell r="F354">
            <v>11796</v>
          </cell>
          <cell r="G354">
            <v>160.69</v>
          </cell>
        </row>
        <row r="355">
          <cell r="F355">
            <v>11797</v>
          </cell>
          <cell r="G355">
            <v>387.13</v>
          </cell>
        </row>
        <row r="356">
          <cell r="F356">
            <v>11798</v>
          </cell>
          <cell r="G356">
            <v>94.2</v>
          </cell>
        </row>
        <row r="357">
          <cell r="F357">
            <v>11799</v>
          </cell>
          <cell r="G357">
            <v>317.15</v>
          </cell>
        </row>
        <row r="358">
          <cell r="F358">
            <v>11811</v>
          </cell>
          <cell r="G358">
            <v>73.45</v>
          </cell>
        </row>
        <row r="359">
          <cell r="F359">
            <v>11812</v>
          </cell>
          <cell r="G359">
            <v>40.1</v>
          </cell>
        </row>
        <row r="360">
          <cell r="F360">
            <v>11814</v>
          </cell>
          <cell r="G360">
            <v>51.7</v>
          </cell>
        </row>
        <row r="361">
          <cell r="F361">
            <v>11823</v>
          </cell>
          <cell r="G361">
            <v>8.5</v>
          </cell>
        </row>
        <row r="362">
          <cell r="F362">
            <v>11824</v>
          </cell>
          <cell r="G362">
            <v>132.89</v>
          </cell>
        </row>
        <row r="363">
          <cell r="F363">
            <v>11825</v>
          </cell>
          <cell r="G363">
            <v>26.9</v>
          </cell>
        </row>
        <row r="364">
          <cell r="F364">
            <v>11829</v>
          </cell>
          <cell r="G364">
            <v>124.11</v>
          </cell>
        </row>
        <row r="365">
          <cell r="F365">
            <v>11830</v>
          </cell>
          <cell r="G365">
            <v>23.4</v>
          </cell>
        </row>
        <row r="366">
          <cell r="F366">
            <v>11831</v>
          </cell>
          <cell r="G366">
            <v>53.4</v>
          </cell>
        </row>
        <row r="367">
          <cell r="F367">
            <v>11841</v>
          </cell>
          <cell r="G367">
            <v>665.8</v>
          </cell>
        </row>
        <row r="368">
          <cell r="F368">
            <v>11843</v>
          </cell>
          <cell r="G368">
            <v>8</v>
          </cell>
        </row>
        <row r="369">
          <cell r="F369">
            <v>11844</v>
          </cell>
          <cell r="G369">
            <v>4</v>
          </cell>
        </row>
        <row r="370">
          <cell r="F370">
            <v>990035</v>
          </cell>
          <cell r="G370">
            <v>669.4</v>
          </cell>
        </row>
        <row r="371">
          <cell r="F371">
            <v>990176</v>
          </cell>
          <cell r="G371">
            <v>516.81</v>
          </cell>
        </row>
        <row r="372">
          <cell r="F372">
            <v>990264</v>
          </cell>
          <cell r="G372">
            <v>343.8</v>
          </cell>
        </row>
        <row r="373">
          <cell r="F373">
            <v>990280</v>
          </cell>
          <cell r="G373">
            <v>16.8</v>
          </cell>
        </row>
        <row r="374">
          <cell r="F374">
            <v>990451</v>
          </cell>
          <cell r="G374">
            <v>801.33</v>
          </cell>
        </row>
        <row r="375">
          <cell r="F375">
            <v>990467</v>
          </cell>
          <cell r="G375">
            <v>370.48</v>
          </cell>
        </row>
        <row r="376">
          <cell r="F376">
            <v>991097</v>
          </cell>
          <cell r="G376">
            <v>309.68</v>
          </cell>
        </row>
        <row r="377">
          <cell r="F377">
            <v>991118</v>
          </cell>
          <cell r="G377">
            <v>228.41</v>
          </cell>
        </row>
        <row r="378">
          <cell r="F378">
            <v>991137</v>
          </cell>
          <cell r="G378">
            <v>236.55</v>
          </cell>
        </row>
        <row r="379">
          <cell r="F379">
            <v>991402</v>
          </cell>
          <cell r="G379">
            <v>0</v>
          </cell>
        </row>
        <row r="380">
          <cell r="F380">
            <v>992157</v>
          </cell>
          <cell r="G380">
            <v>292.4</v>
          </cell>
        </row>
        <row r="381">
          <cell r="F381">
            <v>993501</v>
          </cell>
          <cell r="G381">
            <v>510.54</v>
          </cell>
        </row>
        <row r="382">
          <cell r="F382">
            <v>995987</v>
          </cell>
          <cell r="G382">
            <v>1001.62</v>
          </cell>
        </row>
        <row r="383">
          <cell r="F383">
            <v>997367</v>
          </cell>
          <cell r="G383">
            <v>117.03</v>
          </cell>
        </row>
        <row r="384">
          <cell r="F384">
            <v>997487</v>
          </cell>
          <cell r="G384">
            <v>115.38</v>
          </cell>
        </row>
        <row r="385">
          <cell r="F385">
            <v>997727</v>
          </cell>
          <cell r="G385">
            <v>145.12</v>
          </cell>
        </row>
        <row r="386">
          <cell r="F386">
            <v>997989</v>
          </cell>
          <cell r="G386">
            <v>24</v>
          </cell>
        </row>
        <row r="387">
          <cell r="F387">
            <v>998087</v>
          </cell>
          <cell r="G387">
            <v>43.28</v>
          </cell>
        </row>
        <row r="388">
          <cell r="F388">
            <v>998347</v>
          </cell>
          <cell r="G388">
            <v>8.8</v>
          </cell>
        </row>
        <row r="389">
          <cell r="G389">
            <v>143834.61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"/>
      <sheetName val="明细表"/>
      <sheetName val="分门店"/>
    </sheetNames>
    <sheetDataSet>
      <sheetData sheetId="0"/>
      <sheetData sheetId="1"/>
      <sheetData sheetId="2">
        <row r="2">
          <cell r="D2" t="str">
            <v>门店id</v>
          </cell>
          <cell r="E2" t="str">
            <v>门店名</v>
          </cell>
        </row>
        <row r="3">
          <cell r="D3">
            <v>750</v>
          </cell>
          <cell r="E3" t="str">
            <v>成汉南路</v>
          </cell>
        </row>
        <row r="4">
          <cell r="D4">
            <v>750</v>
          </cell>
          <cell r="E4" t="str">
            <v>成汉南路</v>
          </cell>
        </row>
        <row r="5">
          <cell r="D5">
            <v>750</v>
          </cell>
          <cell r="E5" t="str">
            <v>成汉南路</v>
          </cell>
        </row>
        <row r="6">
          <cell r="D6">
            <v>750</v>
          </cell>
          <cell r="E6" t="str">
            <v>成汉南路</v>
          </cell>
        </row>
        <row r="7">
          <cell r="D7">
            <v>750</v>
          </cell>
          <cell r="E7" t="str">
            <v>成汉南路</v>
          </cell>
        </row>
        <row r="8">
          <cell r="D8">
            <v>515</v>
          </cell>
          <cell r="E8" t="str">
            <v>崔家店路药店</v>
          </cell>
        </row>
        <row r="9">
          <cell r="D9">
            <v>515</v>
          </cell>
          <cell r="E9" t="str">
            <v>崔家店路药店</v>
          </cell>
        </row>
        <row r="10">
          <cell r="D10">
            <v>515</v>
          </cell>
          <cell r="E10" t="str">
            <v>崔家店路药店</v>
          </cell>
        </row>
        <row r="11">
          <cell r="D11">
            <v>515</v>
          </cell>
          <cell r="E11" t="str">
            <v>崔家店路药店</v>
          </cell>
        </row>
        <row r="12">
          <cell r="D12">
            <v>581</v>
          </cell>
          <cell r="E12" t="str">
            <v>二环路北四段药店</v>
          </cell>
        </row>
        <row r="13">
          <cell r="D13">
            <v>581</v>
          </cell>
          <cell r="E13" t="str">
            <v>二环路北四段药店</v>
          </cell>
        </row>
        <row r="14">
          <cell r="D14">
            <v>581</v>
          </cell>
          <cell r="E14" t="str">
            <v>二环路北四段药店</v>
          </cell>
        </row>
        <row r="15">
          <cell r="D15">
            <v>581</v>
          </cell>
          <cell r="E15" t="str">
            <v>二环路北四段药店</v>
          </cell>
        </row>
        <row r="16">
          <cell r="D16">
            <v>581</v>
          </cell>
          <cell r="E16" t="str">
            <v>二环路北四段药店</v>
          </cell>
        </row>
        <row r="17">
          <cell r="D17">
            <v>740</v>
          </cell>
          <cell r="E17" t="str">
            <v>华康路药店</v>
          </cell>
        </row>
        <row r="18">
          <cell r="D18">
            <v>740</v>
          </cell>
          <cell r="E18" t="str">
            <v>华康路药店</v>
          </cell>
        </row>
        <row r="19">
          <cell r="D19">
            <v>712</v>
          </cell>
          <cell r="E19" t="str">
            <v>华泰路药店</v>
          </cell>
        </row>
        <row r="20">
          <cell r="D20">
            <v>712</v>
          </cell>
          <cell r="E20" t="str">
            <v>华泰路药店</v>
          </cell>
        </row>
        <row r="21">
          <cell r="D21">
            <v>712</v>
          </cell>
          <cell r="E21" t="str">
            <v>华泰路药店</v>
          </cell>
        </row>
        <row r="22">
          <cell r="D22">
            <v>712</v>
          </cell>
          <cell r="E22" t="str">
            <v>华泰路药店</v>
          </cell>
        </row>
        <row r="23">
          <cell r="D23">
            <v>712</v>
          </cell>
          <cell r="E23" t="str">
            <v>华泰路药店</v>
          </cell>
        </row>
        <row r="24">
          <cell r="D24">
            <v>578</v>
          </cell>
          <cell r="E24" t="str">
            <v>华油路药店</v>
          </cell>
        </row>
        <row r="25">
          <cell r="D25">
            <v>578</v>
          </cell>
          <cell r="E25" t="str">
            <v>华油路药店</v>
          </cell>
        </row>
        <row r="26">
          <cell r="D26">
            <v>578</v>
          </cell>
          <cell r="E26" t="str">
            <v>华油路药店</v>
          </cell>
        </row>
        <row r="27">
          <cell r="D27">
            <v>103639</v>
          </cell>
          <cell r="E27" t="str">
            <v>金马河路药店</v>
          </cell>
        </row>
        <row r="28">
          <cell r="D28">
            <v>707</v>
          </cell>
          <cell r="E28" t="str">
            <v>万科路药店</v>
          </cell>
        </row>
        <row r="29">
          <cell r="D29">
            <v>707</v>
          </cell>
          <cell r="E29" t="str">
            <v>万科路药店</v>
          </cell>
        </row>
        <row r="30">
          <cell r="D30">
            <v>707</v>
          </cell>
          <cell r="E30" t="str">
            <v>万科路药店</v>
          </cell>
        </row>
        <row r="31">
          <cell r="D31">
            <v>707</v>
          </cell>
          <cell r="E31" t="str">
            <v>万科路药店</v>
          </cell>
        </row>
        <row r="32">
          <cell r="D32">
            <v>707</v>
          </cell>
          <cell r="E32" t="str">
            <v>万科路药店</v>
          </cell>
        </row>
        <row r="33">
          <cell r="D33">
            <v>743</v>
          </cell>
          <cell r="E33" t="str">
            <v>万宇路药店</v>
          </cell>
        </row>
        <row r="34">
          <cell r="D34">
            <v>743</v>
          </cell>
          <cell r="E34" t="str">
            <v>万宇路药店</v>
          </cell>
        </row>
        <row r="35">
          <cell r="D35">
            <v>743</v>
          </cell>
          <cell r="E35" t="str">
            <v>万宇路药店</v>
          </cell>
        </row>
        <row r="36">
          <cell r="D36">
            <v>741</v>
          </cell>
          <cell r="E36" t="str">
            <v>新怡路店</v>
          </cell>
        </row>
        <row r="37">
          <cell r="D37">
            <v>741</v>
          </cell>
          <cell r="E37" t="str">
            <v>新怡路店</v>
          </cell>
        </row>
        <row r="38">
          <cell r="D38">
            <v>741</v>
          </cell>
          <cell r="E38" t="str">
            <v>新怡路店</v>
          </cell>
        </row>
        <row r="39">
          <cell r="D39">
            <v>585</v>
          </cell>
          <cell r="E39" t="str">
            <v>羊子山西路药店</v>
          </cell>
        </row>
        <row r="40">
          <cell r="D40">
            <v>585</v>
          </cell>
          <cell r="E40" t="str">
            <v>羊子山西路药店</v>
          </cell>
        </row>
        <row r="41">
          <cell r="D41">
            <v>585</v>
          </cell>
          <cell r="E41" t="str">
            <v>羊子山西路药店</v>
          </cell>
        </row>
        <row r="42">
          <cell r="D42">
            <v>585</v>
          </cell>
          <cell r="E42" t="str">
            <v>羊子山西路药店</v>
          </cell>
        </row>
        <row r="43">
          <cell r="D43">
            <v>511</v>
          </cell>
          <cell r="E43" t="str">
            <v>成华杉板桥南一路店</v>
          </cell>
        </row>
        <row r="44">
          <cell r="D44">
            <v>511</v>
          </cell>
          <cell r="E44" t="str">
            <v>成华杉板桥南一路店</v>
          </cell>
        </row>
        <row r="45">
          <cell r="D45">
            <v>511</v>
          </cell>
          <cell r="E45" t="str">
            <v>成华杉板桥南一路店</v>
          </cell>
        </row>
        <row r="46">
          <cell r="D46">
            <v>754</v>
          </cell>
          <cell r="E46" t="str">
            <v>尚贤坊街药店</v>
          </cell>
        </row>
        <row r="47">
          <cell r="D47">
            <v>754</v>
          </cell>
          <cell r="E47" t="str">
            <v>尚贤坊街药店</v>
          </cell>
        </row>
        <row r="48">
          <cell r="D48">
            <v>754</v>
          </cell>
          <cell r="E48" t="str">
            <v>尚贤坊街药店</v>
          </cell>
        </row>
        <row r="49">
          <cell r="D49">
            <v>754</v>
          </cell>
          <cell r="E49" t="str">
            <v>尚贤坊街药店</v>
          </cell>
        </row>
        <row r="50">
          <cell r="D50">
            <v>52</v>
          </cell>
          <cell r="E50" t="str">
            <v>崇州中心店</v>
          </cell>
        </row>
        <row r="51">
          <cell r="D51">
            <v>52</v>
          </cell>
          <cell r="E51" t="str">
            <v>崇州中心店</v>
          </cell>
        </row>
        <row r="52">
          <cell r="D52">
            <v>52</v>
          </cell>
          <cell r="E52" t="str">
            <v>崇州中心店</v>
          </cell>
        </row>
        <row r="53">
          <cell r="D53">
            <v>52</v>
          </cell>
          <cell r="E53" t="str">
            <v>崇州中心店</v>
          </cell>
        </row>
        <row r="54">
          <cell r="D54">
            <v>713</v>
          </cell>
          <cell r="E54" t="str">
            <v>都江堰聚源镇药店</v>
          </cell>
        </row>
        <row r="55">
          <cell r="D55">
            <v>713</v>
          </cell>
          <cell r="E55" t="str">
            <v>都江堰聚源镇药店</v>
          </cell>
        </row>
        <row r="56">
          <cell r="D56">
            <v>587</v>
          </cell>
          <cell r="E56" t="str">
            <v>都江堰景中路店</v>
          </cell>
        </row>
        <row r="57">
          <cell r="D57">
            <v>587</v>
          </cell>
          <cell r="E57" t="str">
            <v>都江堰景中路店</v>
          </cell>
        </row>
        <row r="58">
          <cell r="D58">
            <v>587</v>
          </cell>
          <cell r="E58" t="str">
            <v>都江堰景中路店</v>
          </cell>
        </row>
        <row r="59">
          <cell r="D59">
            <v>587</v>
          </cell>
          <cell r="E59" t="str">
            <v>都江堰景中路店</v>
          </cell>
        </row>
        <row r="60">
          <cell r="D60">
            <v>704</v>
          </cell>
          <cell r="E60" t="str">
            <v>都江堰奎光路中段药店</v>
          </cell>
        </row>
        <row r="61">
          <cell r="D61">
            <v>704</v>
          </cell>
          <cell r="E61" t="str">
            <v>都江堰奎光路中段药店</v>
          </cell>
        </row>
        <row r="62">
          <cell r="D62">
            <v>704</v>
          </cell>
          <cell r="E62" t="str">
            <v>都江堰奎光路中段药店</v>
          </cell>
        </row>
        <row r="63">
          <cell r="D63">
            <v>738</v>
          </cell>
          <cell r="E63" t="str">
            <v>都江堰市蒲阳路药店</v>
          </cell>
        </row>
        <row r="64">
          <cell r="D64">
            <v>738</v>
          </cell>
          <cell r="E64" t="str">
            <v>都江堰市蒲阳路药店</v>
          </cell>
        </row>
        <row r="65">
          <cell r="D65">
            <v>710</v>
          </cell>
          <cell r="E65" t="str">
            <v>都江堰市蒲阳镇堰问道西路药店</v>
          </cell>
        </row>
        <row r="66">
          <cell r="D66">
            <v>710</v>
          </cell>
          <cell r="E66" t="str">
            <v>都江堰市蒲阳镇堰问道西路药店</v>
          </cell>
        </row>
        <row r="67">
          <cell r="D67">
            <v>706</v>
          </cell>
          <cell r="E67" t="str">
            <v>都江堰幸福镇翔凤路药店</v>
          </cell>
        </row>
        <row r="68">
          <cell r="D68">
            <v>706</v>
          </cell>
          <cell r="E68" t="str">
            <v>都江堰幸福镇翔凤路药店</v>
          </cell>
        </row>
        <row r="69">
          <cell r="D69">
            <v>706</v>
          </cell>
          <cell r="E69" t="str">
            <v>都江堰幸福镇翔凤路药店</v>
          </cell>
        </row>
        <row r="70">
          <cell r="D70">
            <v>351</v>
          </cell>
          <cell r="E70" t="str">
            <v>都江堰药店</v>
          </cell>
        </row>
        <row r="71">
          <cell r="D71">
            <v>351</v>
          </cell>
          <cell r="E71" t="str">
            <v>都江堰药店</v>
          </cell>
        </row>
        <row r="72">
          <cell r="D72">
            <v>351</v>
          </cell>
          <cell r="E72" t="str">
            <v>都江堰药店</v>
          </cell>
        </row>
        <row r="73">
          <cell r="D73">
            <v>351</v>
          </cell>
          <cell r="E73" t="str">
            <v>都江堰药店</v>
          </cell>
        </row>
        <row r="74">
          <cell r="D74">
            <v>103199</v>
          </cell>
          <cell r="E74" t="str">
            <v>西林一街药店</v>
          </cell>
        </row>
        <row r="75">
          <cell r="D75">
            <v>103199</v>
          </cell>
          <cell r="E75" t="str">
            <v>西林一街药店</v>
          </cell>
        </row>
        <row r="76">
          <cell r="D76">
            <v>103199</v>
          </cell>
          <cell r="E76" t="str">
            <v>西林一街药店</v>
          </cell>
        </row>
        <row r="77">
          <cell r="D77">
            <v>103199</v>
          </cell>
          <cell r="E77" t="str">
            <v>西林一街药店</v>
          </cell>
        </row>
        <row r="78">
          <cell r="D78">
            <v>102934</v>
          </cell>
          <cell r="E78" t="str">
            <v>银河北街药店</v>
          </cell>
        </row>
        <row r="79">
          <cell r="D79">
            <v>102934</v>
          </cell>
          <cell r="E79" t="str">
            <v>银河北街药店</v>
          </cell>
        </row>
        <row r="80">
          <cell r="D80">
            <v>102934</v>
          </cell>
          <cell r="E80" t="str">
            <v>银河北街药店</v>
          </cell>
        </row>
        <row r="81">
          <cell r="D81">
            <v>102934</v>
          </cell>
          <cell r="E81" t="str">
            <v>银河北街药店</v>
          </cell>
        </row>
        <row r="82">
          <cell r="D82">
            <v>102934</v>
          </cell>
          <cell r="E82" t="str">
            <v>银河北街药店</v>
          </cell>
        </row>
        <row r="83">
          <cell r="D83">
            <v>103198</v>
          </cell>
          <cell r="E83" t="str">
            <v>贝森北路药店</v>
          </cell>
        </row>
        <row r="84">
          <cell r="D84">
            <v>103198</v>
          </cell>
          <cell r="E84" t="str">
            <v>贝森北路药店</v>
          </cell>
        </row>
        <row r="85">
          <cell r="D85">
            <v>103198</v>
          </cell>
          <cell r="E85" t="str">
            <v>贝森北路药店</v>
          </cell>
        </row>
        <row r="86">
          <cell r="D86">
            <v>103198</v>
          </cell>
          <cell r="E86" t="str">
            <v>贝森北路药店</v>
          </cell>
        </row>
        <row r="87">
          <cell r="D87">
            <v>102935</v>
          </cell>
          <cell r="E87" t="str">
            <v>童子街药店</v>
          </cell>
        </row>
        <row r="88">
          <cell r="D88">
            <v>102935</v>
          </cell>
          <cell r="E88" t="str">
            <v>童子街药店</v>
          </cell>
        </row>
        <row r="89">
          <cell r="D89">
            <v>102935</v>
          </cell>
          <cell r="E89" t="str">
            <v>童子街药店</v>
          </cell>
        </row>
        <row r="90">
          <cell r="D90">
            <v>102935</v>
          </cell>
          <cell r="E90" t="str">
            <v>童子街药店</v>
          </cell>
        </row>
        <row r="91">
          <cell r="D91">
            <v>752</v>
          </cell>
          <cell r="E91" t="str">
            <v>武侯区聚萃街药店</v>
          </cell>
        </row>
        <row r="92">
          <cell r="D92">
            <v>752</v>
          </cell>
          <cell r="E92" t="str">
            <v>武侯区聚萃街药店</v>
          </cell>
        </row>
        <row r="93">
          <cell r="D93">
            <v>594</v>
          </cell>
          <cell r="E93" t="str">
            <v>安仁镇千禧街药店</v>
          </cell>
        </row>
        <row r="94">
          <cell r="D94">
            <v>594</v>
          </cell>
          <cell r="E94" t="str">
            <v>安仁镇千禧街药店</v>
          </cell>
        </row>
        <row r="95">
          <cell r="D95">
            <v>549</v>
          </cell>
          <cell r="E95" t="str">
            <v>晋源镇东壕沟段药店</v>
          </cell>
        </row>
        <row r="96">
          <cell r="D96">
            <v>549</v>
          </cell>
          <cell r="E96" t="str">
            <v>晋源镇东壕沟段药店</v>
          </cell>
        </row>
        <row r="97">
          <cell r="D97">
            <v>549</v>
          </cell>
          <cell r="E97" t="str">
            <v>晋源镇东壕沟段药店</v>
          </cell>
        </row>
        <row r="98">
          <cell r="D98">
            <v>748</v>
          </cell>
          <cell r="E98" t="str">
            <v>东街药店</v>
          </cell>
        </row>
        <row r="99">
          <cell r="D99">
            <v>748</v>
          </cell>
          <cell r="E99" t="str">
            <v>东街药店</v>
          </cell>
        </row>
        <row r="100">
          <cell r="D100">
            <v>746</v>
          </cell>
          <cell r="E100" t="str">
            <v>桃源药店</v>
          </cell>
        </row>
        <row r="101">
          <cell r="D101">
            <v>746</v>
          </cell>
          <cell r="E101" t="str">
            <v>桃源药店</v>
          </cell>
        </row>
        <row r="102">
          <cell r="D102">
            <v>746</v>
          </cell>
          <cell r="E102" t="str">
            <v>桃源药店</v>
          </cell>
        </row>
        <row r="103">
          <cell r="D103">
            <v>746</v>
          </cell>
          <cell r="E103" t="str">
            <v>桃源药店</v>
          </cell>
        </row>
        <row r="104">
          <cell r="D104">
            <v>717</v>
          </cell>
          <cell r="E104" t="str">
            <v>通达东路五段药店</v>
          </cell>
        </row>
        <row r="105">
          <cell r="D105">
            <v>717</v>
          </cell>
          <cell r="E105" t="str">
            <v>通达东路五段药店</v>
          </cell>
        </row>
        <row r="106">
          <cell r="D106">
            <v>717</v>
          </cell>
          <cell r="E106" t="str">
            <v>通达东路五段药店</v>
          </cell>
        </row>
        <row r="107">
          <cell r="D107">
            <v>539</v>
          </cell>
          <cell r="E107" t="str">
            <v>子龙路店</v>
          </cell>
        </row>
        <row r="108">
          <cell r="D108">
            <v>539</v>
          </cell>
          <cell r="E108" t="str">
            <v>子龙路店</v>
          </cell>
        </row>
        <row r="109">
          <cell r="D109">
            <v>539</v>
          </cell>
          <cell r="E109" t="str">
            <v>子龙路店</v>
          </cell>
        </row>
        <row r="110">
          <cell r="D110">
            <v>716</v>
          </cell>
          <cell r="E110" t="str">
            <v>沙渠镇方圆路药店</v>
          </cell>
        </row>
        <row r="111">
          <cell r="D111">
            <v>716</v>
          </cell>
          <cell r="E111" t="str">
            <v>沙渠镇方圆路药店</v>
          </cell>
        </row>
        <row r="112">
          <cell r="D112">
            <v>716</v>
          </cell>
          <cell r="E112" t="str">
            <v>沙渠镇方圆路药店</v>
          </cell>
        </row>
        <row r="113">
          <cell r="D113">
            <v>720</v>
          </cell>
          <cell r="E113" t="str">
            <v>新场镇文昌街药店</v>
          </cell>
        </row>
        <row r="114">
          <cell r="D114">
            <v>720</v>
          </cell>
          <cell r="E114" t="str">
            <v>新场镇文昌街药店</v>
          </cell>
        </row>
        <row r="115">
          <cell r="D115">
            <v>720</v>
          </cell>
          <cell r="E115" t="str">
            <v>新场镇文昌街药店</v>
          </cell>
        </row>
        <row r="116">
          <cell r="D116">
            <v>365</v>
          </cell>
          <cell r="E116" t="str">
            <v>光华村街药店</v>
          </cell>
        </row>
        <row r="117">
          <cell r="D117">
            <v>365</v>
          </cell>
          <cell r="E117" t="str">
            <v>光华村街药店</v>
          </cell>
        </row>
        <row r="118">
          <cell r="D118">
            <v>365</v>
          </cell>
          <cell r="E118" t="str">
            <v>光华村街药店</v>
          </cell>
        </row>
        <row r="119">
          <cell r="D119">
            <v>365</v>
          </cell>
          <cell r="E119" t="str">
            <v>光华村街药店</v>
          </cell>
        </row>
        <row r="120">
          <cell r="D120">
            <v>343</v>
          </cell>
          <cell r="E120" t="str">
            <v>光华药店</v>
          </cell>
        </row>
        <row r="121">
          <cell r="D121">
            <v>343</v>
          </cell>
          <cell r="E121" t="str">
            <v>光华药店</v>
          </cell>
        </row>
        <row r="122">
          <cell r="D122">
            <v>343</v>
          </cell>
          <cell r="E122" t="str">
            <v>光华药店</v>
          </cell>
        </row>
        <row r="123">
          <cell r="D123">
            <v>343</v>
          </cell>
          <cell r="E123" t="str">
            <v>光华药店</v>
          </cell>
        </row>
        <row r="124">
          <cell r="D124">
            <v>343</v>
          </cell>
          <cell r="E124" t="str">
            <v>光华药店</v>
          </cell>
        </row>
        <row r="125">
          <cell r="D125">
            <v>343</v>
          </cell>
          <cell r="E125" t="str">
            <v>光华药店</v>
          </cell>
        </row>
        <row r="126">
          <cell r="D126">
            <v>343</v>
          </cell>
          <cell r="E126" t="str">
            <v>光华药店</v>
          </cell>
        </row>
        <row r="127">
          <cell r="D127">
            <v>737</v>
          </cell>
          <cell r="E127" t="str">
            <v>大源北街药店</v>
          </cell>
        </row>
        <row r="128">
          <cell r="D128">
            <v>737</v>
          </cell>
          <cell r="E128" t="str">
            <v>大源北街药店</v>
          </cell>
        </row>
        <row r="129">
          <cell r="D129">
            <v>737</v>
          </cell>
          <cell r="E129" t="str">
            <v>大源北街药店</v>
          </cell>
        </row>
        <row r="130">
          <cell r="D130">
            <v>737</v>
          </cell>
          <cell r="E130" t="str">
            <v>大源北街药店</v>
          </cell>
        </row>
        <row r="131">
          <cell r="D131">
            <v>541</v>
          </cell>
          <cell r="E131" t="str">
            <v>府城大道西段店</v>
          </cell>
        </row>
        <row r="132">
          <cell r="D132">
            <v>541</v>
          </cell>
          <cell r="E132" t="str">
            <v>府城大道西段店</v>
          </cell>
        </row>
        <row r="133">
          <cell r="D133">
            <v>541</v>
          </cell>
          <cell r="E133" t="str">
            <v>府城大道西段店</v>
          </cell>
        </row>
        <row r="134">
          <cell r="D134">
            <v>541</v>
          </cell>
          <cell r="E134" t="str">
            <v>府城大道西段店</v>
          </cell>
        </row>
        <row r="135">
          <cell r="D135">
            <v>571</v>
          </cell>
          <cell r="E135" t="str">
            <v>民丰大道西段药店</v>
          </cell>
        </row>
        <row r="136">
          <cell r="D136">
            <v>571</v>
          </cell>
          <cell r="E136" t="str">
            <v>民丰大道西段药店</v>
          </cell>
        </row>
        <row r="137">
          <cell r="D137">
            <v>571</v>
          </cell>
          <cell r="E137" t="str">
            <v>民丰大道西段药店</v>
          </cell>
        </row>
        <row r="138">
          <cell r="D138">
            <v>571</v>
          </cell>
          <cell r="E138" t="str">
            <v>民丰大道西段药店</v>
          </cell>
        </row>
        <row r="139">
          <cell r="D139">
            <v>584</v>
          </cell>
          <cell r="E139" t="str">
            <v>中和街道柳荫街药店</v>
          </cell>
        </row>
        <row r="140">
          <cell r="D140">
            <v>584</v>
          </cell>
          <cell r="E140" t="str">
            <v>中和街道柳荫街药店</v>
          </cell>
        </row>
        <row r="141">
          <cell r="D141">
            <v>584</v>
          </cell>
          <cell r="E141" t="str">
            <v>中和街道柳荫街药店</v>
          </cell>
        </row>
        <row r="142">
          <cell r="D142">
            <v>399</v>
          </cell>
          <cell r="E142" t="str">
            <v>高新天久北巷药店</v>
          </cell>
        </row>
        <row r="143">
          <cell r="D143">
            <v>399</v>
          </cell>
          <cell r="E143" t="str">
            <v>高新天久北巷药店</v>
          </cell>
        </row>
        <row r="144">
          <cell r="D144">
            <v>399</v>
          </cell>
          <cell r="E144" t="str">
            <v>高新天久北巷药店</v>
          </cell>
        </row>
        <row r="145">
          <cell r="D145">
            <v>308</v>
          </cell>
          <cell r="E145" t="str">
            <v>红星店</v>
          </cell>
        </row>
        <row r="146">
          <cell r="D146">
            <v>308</v>
          </cell>
          <cell r="E146" t="str">
            <v>红星店</v>
          </cell>
        </row>
        <row r="147">
          <cell r="D147">
            <v>308</v>
          </cell>
          <cell r="E147" t="str">
            <v>红星店</v>
          </cell>
        </row>
        <row r="148">
          <cell r="D148">
            <v>308</v>
          </cell>
          <cell r="E148" t="str">
            <v>红星店</v>
          </cell>
        </row>
        <row r="149">
          <cell r="D149">
            <v>308</v>
          </cell>
          <cell r="E149" t="str">
            <v>红星店</v>
          </cell>
        </row>
        <row r="150">
          <cell r="D150">
            <v>54</v>
          </cell>
          <cell r="E150" t="str">
            <v>怀远店</v>
          </cell>
        </row>
        <row r="151">
          <cell r="D151">
            <v>54</v>
          </cell>
          <cell r="E151" t="str">
            <v>怀远店</v>
          </cell>
        </row>
        <row r="152">
          <cell r="D152">
            <v>54</v>
          </cell>
          <cell r="E152" t="str">
            <v>怀远店</v>
          </cell>
        </row>
        <row r="153">
          <cell r="D153">
            <v>54</v>
          </cell>
          <cell r="E153" t="str">
            <v>怀远店</v>
          </cell>
        </row>
        <row r="154">
          <cell r="D154">
            <v>367</v>
          </cell>
          <cell r="E154" t="str">
            <v>金带街药店</v>
          </cell>
        </row>
        <row r="155">
          <cell r="D155">
            <v>367</v>
          </cell>
          <cell r="E155" t="str">
            <v>金带街药店</v>
          </cell>
        </row>
        <row r="156">
          <cell r="D156">
            <v>367</v>
          </cell>
          <cell r="E156" t="str">
            <v>金带街药店</v>
          </cell>
        </row>
        <row r="157">
          <cell r="D157">
            <v>367</v>
          </cell>
          <cell r="E157" t="str">
            <v>金带街药店</v>
          </cell>
        </row>
        <row r="158">
          <cell r="D158">
            <v>724</v>
          </cell>
          <cell r="E158" t="str">
            <v>观音桥街药店</v>
          </cell>
        </row>
        <row r="159">
          <cell r="D159">
            <v>724</v>
          </cell>
          <cell r="E159" t="str">
            <v>观音桥街药店</v>
          </cell>
        </row>
        <row r="160">
          <cell r="D160">
            <v>724</v>
          </cell>
          <cell r="E160" t="str">
            <v>观音桥街药店</v>
          </cell>
        </row>
        <row r="161">
          <cell r="D161">
            <v>724</v>
          </cell>
          <cell r="E161" t="str">
            <v>观音桥街药店</v>
          </cell>
        </row>
        <row r="162">
          <cell r="D162">
            <v>753</v>
          </cell>
          <cell r="E162" t="str">
            <v>合欢树街药店</v>
          </cell>
        </row>
        <row r="163">
          <cell r="D163">
            <v>753</v>
          </cell>
          <cell r="E163" t="str">
            <v>合欢树街药店</v>
          </cell>
        </row>
        <row r="164">
          <cell r="D164">
            <v>753</v>
          </cell>
          <cell r="E164" t="str">
            <v>合欢树街药店</v>
          </cell>
        </row>
        <row r="165">
          <cell r="D165">
            <v>102478</v>
          </cell>
          <cell r="E165" t="str">
            <v>静明路药店</v>
          </cell>
        </row>
        <row r="166">
          <cell r="D166">
            <v>102478</v>
          </cell>
          <cell r="E166" t="str">
            <v>静明路药店</v>
          </cell>
        </row>
        <row r="167">
          <cell r="D167">
            <v>102479</v>
          </cell>
          <cell r="E167" t="str">
            <v>劼人路药店</v>
          </cell>
        </row>
        <row r="168">
          <cell r="D168">
            <v>102479</v>
          </cell>
          <cell r="E168" t="str">
            <v>劼人路药店</v>
          </cell>
        </row>
        <row r="169">
          <cell r="D169">
            <v>102479</v>
          </cell>
          <cell r="E169" t="str">
            <v>劼人路药店</v>
          </cell>
        </row>
        <row r="170">
          <cell r="D170">
            <v>723</v>
          </cell>
          <cell r="E170" t="str">
            <v>柳翠路药店</v>
          </cell>
        </row>
        <row r="171">
          <cell r="D171">
            <v>723</v>
          </cell>
          <cell r="E171" t="str">
            <v>柳翠路药店</v>
          </cell>
        </row>
        <row r="172">
          <cell r="D172">
            <v>742</v>
          </cell>
          <cell r="E172" t="str">
            <v>庆云南街药店</v>
          </cell>
        </row>
        <row r="173">
          <cell r="D173">
            <v>742</v>
          </cell>
          <cell r="E173" t="str">
            <v>庆云南街药店</v>
          </cell>
        </row>
        <row r="174">
          <cell r="D174">
            <v>742</v>
          </cell>
          <cell r="E174" t="str">
            <v>庆云南街药店</v>
          </cell>
        </row>
        <row r="175">
          <cell r="D175">
            <v>742</v>
          </cell>
          <cell r="E175" t="str">
            <v>庆云南街药店</v>
          </cell>
        </row>
        <row r="176">
          <cell r="D176">
            <v>546</v>
          </cell>
          <cell r="E176" t="str">
            <v>榕声路店</v>
          </cell>
        </row>
        <row r="177">
          <cell r="D177">
            <v>546</v>
          </cell>
          <cell r="E177" t="str">
            <v>榕声路店</v>
          </cell>
        </row>
        <row r="178">
          <cell r="D178">
            <v>546</v>
          </cell>
          <cell r="E178" t="str">
            <v>榕声路店</v>
          </cell>
        </row>
        <row r="179">
          <cell r="D179">
            <v>546</v>
          </cell>
          <cell r="E179" t="str">
            <v>榕声路店</v>
          </cell>
        </row>
        <row r="180">
          <cell r="D180">
            <v>598</v>
          </cell>
          <cell r="E180" t="str">
            <v>水杉街药店</v>
          </cell>
        </row>
        <row r="181">
          <cell r="D181">
            <v>598</v>
          </cell>
          <cell r="E181" t="str">
            <v>水杉街药店</v>
          </cell>
        </row>
        <row r="182">
          <cell r="D182">
            <v>598</v>
          </cell>
          <cell r="E182" t="str">
            <v>水杉街药店</v>
          </cell>
        </row>
        <row r="183">
          <cell r="D183">
            <v>598</v>
          </cell>
          <cell r="E183" t="str">
            <v>水杉街药店</v>
          </cell>
        </row>
        <row r="184">
          <cell r="D184">
            <v>727</v>
          </cell>
          <cell r="E184" t="str">
            <v>黄苑东街药店</v>
          </cell>
        </row>
        <row r="185">
          <cell r="D185">
            <v>727</v>
          </cell>
          <cell r="E185" t="str">
            <v>黄苑东街药店</v>
          </cell>
        </row>
        <row r="186">
          <cell r="D186">
            <v>727</v>
          </cell>
          <cell r="E186" t="str">
            <v>黄苑东街药店</v>
          </cell>
        </row>
        <row r="187">
          <cell r="D187">
            <v>726</v>
          </cell>
          <cell r="E187" t="str">
            <v>交大路第三药店</v>
          </cell>
        </row>
        <row r="188">
          <cell r="D188">
            <v>726</v>
          </cell>
          <cell r="E188" t="str">
            <v>交大路第三药店</v>
          </cell>
        </row>
        <row r="189">
          <cell r="D189">
            <v>726</v>
          </cell>
          <cell r="E189" t="str">
            <v>交大路第三药店</v>
          </cell>
        </row>
        <row r="190">
          <cell r="D190">
            <v>726</v>
          </cell>
          <cell r="E190" t="str">
            <v>交大路第三药店</v>
          </cell>
        </row>
        <row r="191">
          <cell r="D191">
            <v>745</v>
          </cell>
          <cell r="E191" t="str">
            <v>金沙路药店</v>
          </cell>
        </row>
        <row r="192">
          <cell r="D192">
            <v>745</v>
          </cell>
          <cell r="E192" t="str">
            <v>金沙路药店</v>
          </cell>
        </row>
        <row r="193">
          <cell r="D193">
            <v>745</v>
          </cell>
          <cell r="E193" t="str">
            <v>金沙路药店</v>
          </cell>
        </row>
        <row r="194">
          <cell r="D194">
            <v>391</v>
          </cell>
          <cell r="E194" t="str">
            <v>金丝街药店</v>
          </cell>
        </row>
        <row r="195">
          <cell r="D195">
            <v>391</v>
          </cell>
          <cell r="E195" t="str">
            <v>金丝街药店</v>
          </cell>
        </row>
        <row r="196">
          <cell r="D196">
            <v>391</v>
          </cell>
          <cell r="E196" t="str">
            <v>金丝街药店</v>
          </cell>
        </row>
        <row r="197">
          <cell r="D197">
            <v>391</v>
          </cell>
          <cell r="E197" t="str">
            <v>金丝街药店</v>
          </cell>
        </row>
        <row r="198">
          <cell r="D198">
            <v>337</v>
          </cell>
          <cell r="E198" t="str">
            <v>浆洗街药店</v>
          </cell>
        </row>
        <row r="199">
          <cell r="D199">
            <v>337</v>
          </cell>
          <cell r="E199" t="str">
            <v>浆洗街药店</v>
          </cell>
        </row>
        <row r="200">
          <cell r="D200">
            <v>337</v>
          </cell>
          <cell r="E200" t="str">
            <v>浆洗街药店</v>
          </cell>
        </row>
        <row r="201">
          <cell r="D201">
            <v>337</v>
          </cell>
          <cell r="E201" t="str">
            <v>浆洗街药店</v>
          </cell>
        </row>
        <row r="202">
          <cell r="D202">
            <v>337</v>
          </cell>
          <cell r="E202" t="str">
            <v>浆洗街药店</v>
          </cell>
        </row>
        <row r="203">
          <cell r="D203">
            <v>337</v>
          </cell>
          <cell r="E203" t="str">
            <v>浆洗街药店</v>
          </cell>
        </row>
        <row r="204">
          <cell r="D204">
            <v>337</v>
          </cell>
          <cell r="E204" t="str">
            <v>浆洗街药店</v>
          </cell>
        </row>
        <row r="205">
          <cell r="D205">
            <v>718</v>
          </cell>
          <cell r="E205" t="str">
            <v>龙泉驿生路药店</v>
          </cell>
        </row>
        <row r="206">
          <cell r="D206">
            <v>718</v>
          </cell>
          <cell r="E206" t="str">
            <v>龙泉驿生路药店</v>
          </cell>
        </row>
        <row r="207">
          <cell r="D207">
            <v>545</v>
          </cell>
          <cell r="E207" t="str">
            <v>龙潭西路店</v>
          </cell>
        </row>
        <row r="208">
          <cell r="D208">
            <v>545</v>
          </cell>
          <cell r="E208" t="str">
            <v>龙潭西路店</v>
          </cell>
        </row>
        <row r="209">
          <cell r="D209">
            <v>572</v>
          </cell>
          <cell r="E209" t="str">
            <v>郫县郫筒镇东大街药店</v>
          </cell>
        </row>
        <row r="210">
          <cell r="D210">
            <v>572</v>
          </cell>
          <cell r="E210" t="str">
            <v>郫县郫筒镇东大街药店</v>
          </cell>
        </row>
        <row r="211">
          <cell r="D211">
            <v>572</v>
          </cell>
          <cell r="E211" t="str">
            <v>郫县郫筒镇东大街药店</v>
          </cell>
        </row>
        <row r="212">
          <cell r="D212">
            <v>572</v>
          </cell>
          <cell r="E212" t="str">
            <v>郫县郫筒镇东大街药店</v>
          </cell>
        </row>
        <row r="213">
          <cell r="D213">
            <v>747</v>
          </cell>
          <cell r="E213" t="str">
            <v>郫县二店</v>
          </cell>
        </row>
        <row r="214">
          <cell r="D214">
            <v>747</v>
          </cell>
          <cell r="E214" t="str">
            <v>郫县二店</v>
          </cell>
        </row>
        <row r="215">
          <cell r="D215">
            <v>747</v>
          </cell>
          <cell r="E215" t="str">
            <v>郫县二店</v>
          </cell>
        </row>
        <row r="216">
          <cell r="D216">
            <v>307</v>
          </cell>
          <cell r="E216" t="str">
            <v>旗舰店</v>
          </cell>
        </row>
        <row r="217">
          <cell r="D217">
            <v>307</v>
          </cell>
          <cell r="E217" t="str">
            <v>旗舰店</v>
          </cell>
        </row>
        <row r="218">
          <cell r="D218">
            <v>307</v>
          </cell>
          <cell r="E218" t="str">
            <v>旗舰店</v>
          </cell>
        </row>
        <row r="219">
          <cell r="D219">
            <v>307</v>
          </cell>
          <cell r="E219" t="str">
            <v>旗舰店</v>
          </cell>
        </row>
        <row r="220">
          <cell r="D220">
            <v>307</v>
          </cell>
          <cell r="E220" t="str">
            <v>旗舰店</v>
          </cell>
        </row>
        <row r="221">
          <cell r="D221">
            <v>307</v>
          </cell>
          <cell r="E221" t="str">
            <v>旗舰店</v>
          </cell>
        </row>
        <row r="222">
          <cell r="D222">
            <v>307</v>
          </cell>
          <cell r="E222" t="str">
            <v>旗舰店</v>
          </cell>
        </row>
        <row r="223">
          <cell r="D223">
            <v>307</v>
          </cell>
          <cell r="E223" t="str">
            <v>旗舰店</v>
          </cell>
        </row>
        <row r="224">
          <cell r="D224">
            <v>307</v>
          </cell>
          <cell r="E224" t="str">
            <v>旗舰店</v>
          </cell>
        </row>
        <row r="225">
          <cell r="D225">
            <v>307</v>
          </cell>
          <cell r="E225" t="str">
            <v>旗舰店</v>
          </cell>
        </row>
        <row r="226">
          <cell r="D226">
            <v>347</v>
          </cell>
          <cell r="E226" t="str">
            <v>清江东路2药店</v>
          </cell>
        </row>
        <row r="227">
          <cell r="D227">
            <v>347</v>
          </cell>
          <cell r="E227" t="str">
            <v>清江东路2药店</v>
          </cell>
        </row>
        <row r="228">
          <cell r="D228">
            <v>347</v>
          </cell>
          <cell r="E228" t="str">
            <v>清江东路2药店</v>
          </cell>
        </row>
        <row r="229">
          <cell r="D229">
            <v>347</v>
          </cell>
          <cell r="E229" t="str">
            <v>清江东路2药店</v>
          </cell>
        </row>
        <row r="230">
          <cell r="D230">
            <v>357</v>
          </cell>
          <cell r="E230" t="str">
            <v>清江东路药店</v>
          </cell>
        </row>
        <row r="231">
          <cell r="D231">
            <v>357</v>
          </cell>
          <cell r="E231" t="str">
            <v>清江东路药店</v>
          </cell>
        </row>
        <row r="232">
          <cell r="D232">
            <v>357</v>
          </cell>
          <cell r="E232" t="str">
            <v>清江东路药店</v>
          </cell>
        </row>
        <row r="233">
          <cell r="D233">
            <v>357</v>
          </cell>
          <cell r="E233" t="str">
            <v>清江东路药店</v>
          </cell>
        </row>
        <row r="234">
          <cell r="D234">
            <v>102564</v>
          </cell>
          <cell r="E234" t="str">
            <v>临邛镇翠荫街药店</v>
          </cell>
        </row>
        <row r="235">
          <cell r="D235">
            <v>102564</v>
          </cell>
          <cell r="E235" t="str">
            <v>临邛镇翠荫街药店</v>
          </cell>
        </row>
        <row r="236">
          <cell r="D236">
            <v>102564</v>
          </cell>
          <cell r="E236" t="str">
            <v>临邛镇翠荫街药店</v>
          </cell>
        </row>
        <row r="237">
          <cell r="D237">
            <v>721</v>
          </cell>
          <cell r="E237" t="str">
            <v>临邛镇洪川小区药店</v>
          </cell>
        </row>
        <row r="238">
          <cell r="D238">
            <v>721</v>
          </cell>
          <cell r="E238" t="str">
            <v>临邛镇洪川小区药店</v>
          </cell>
        </row>
        <row r="239">
          <cell r="D239">
            <v>721</v>
          </cell>
          <cell r="E239" t="str">
            <v>临邛镇洪川小区药店</v>
          </cell>
        </row>
        <row r="240">
          <cell r="D240">
            <v>721</v>
          </cell>
          <cell r="E240" t="str">
            <v>临邛镇洪川小区药店</v>
          </cell>
        </row>
        <row r="241">
          <cell r="D241">
            <v>591</v>
          </cell>
          <cell r="E241" t="str">
            <v>临邛镇长安大道药店</v>
          </cell>
        </row>
        <row r="242">
          <cell r="D242">
            <v>591</v>
          </cell>
          <cell r="E242" t="str">
            <v>临邛镇长安大道药店</v>
          </cell>
        </row>
        <row r="243">
          <cell r="D243">
            <v>591</v>
          </cell>
          <cell r="E243" t="str">
            <v>临邛镇长安大道药店</v>
          </cell>
        </row>
        <row r="244">
          <cell r="D244">
            <v>591</v>
          </cell>
          <cell r="E244" t="str">
            <v>临邛镇长安大道药店</v>
          </cell>
        </row>
        <row r="245">
          <cell r="D245">
            <v>732</v>
          </cell>
          <cell r="E245" t="str">
            <v>羊安镇永康大道药店</v>
          </cell>
        </row>
        <row r="246">
          <cell r="D246">
            <v>732</v>
          </cell>
          <cell r="E246" t="str">
            <v>羊安镇永康大道药店</v>
          </cell>
        </row>
        <row r="247">
          <cell r="D247">
            <v>341</v>
          </cell>
          <cell r="E247" t="str">
            <v>邛崃中心药店</v>
          </cell>
        </row>
        <row r="248">
          <cell r="D248">
            <v>341</v>
          </cell>
          <cell r="E248" t="str">
            <v>邛崃中心药店</v>
          </cell>
        </row>
        <row r="249">
          <cell r="D249">
            <v>341</v>
          </cell>
          <cell r="E249" t="str">
            <v>邛崃中心药店</v>
          </cell>
        </row>
        <row r="250">
          <cell r="D250">
            <v>341</v>
          </cell>
          <cell r="E250" t="str">
            <v>邛崃中心药店</v>
          </cell>
        </row>
        <row r="251">
          <cell r="D251">
            <v>341</v>
          </cell>
          <cell r="E251" t="str">
            <v>邛崃中心药店</v>
          </cell>
        </row>
        <row r="252">
          <cell r="D252">
            <v>341</v>
          </cell>
          <cell r="E252" t="str">
            <v>邛崃中心药店</v>
          </cell>
        </row>
        <row r="253">
          <cell r="D253">
            <v>341</v>
          </cell>
          <cell r="E253" t="str">
            <v>邛崃中心药店</v>
          </cell>
        </row>
        <row r="254">
          <cell r="D254">
            <v>341</v>
          </cell>
          <cell r="E254" t="str">
            <v>邛崃中心药店</v>
          </cell>
        </row>
        <row r="255">
          <cell r="D255">
            <v>341</v>
          </cell>
          <cell r="E255" t="str">
            <v>邛崃中心药店</v>
          </cell>
        </row>
        <row r="256">
          <cell r="D256">
            <v>517</v>
          </cell>
          <cell r="E256" t="str">
            <v>北东街店</v>
          </cell>
        </row>
        <row r="257">
          <cell r="D257">
            <v>517</v>
          </cell>
          <cell r="E257" t="str">
            <v>北东街店</v>
          </cell>
        </row>
        <row r="258">
          <cell r="D258">
            <v>517</v>
          </cell>
          <cell r="E258" t="str">
            <v>北东街店</v>
          </cell>
        </row>
        <row r="259">
          <cell r="D259">
            <v>517</v>
          </cell>
          <cell r="E259" t="str">
            <v>北东街店</v>
          </cell>
        </row>
        <row r="260">
          <cell r="D260">
            <v>570</v>
          </cell>
          <cell r="E260" t="str">
            <v>浣花滨河路药店</v>
          </cell>
        </row>
        <row r="261">
          <cell r="D261">
            <v>570</v>
          </cell>
          <cell r="E261" t="str">
            <v>浣花滨河路药店</v>
          </cell>
        </row>
        <row r="262">
          <cell r="D262">
            <v>570</v>
          </cell>
          <cell r="E262" t="str">
            <v>浣花滨河路药店</v>
          </cell>
        </row>
        <row r="263">
          <cell r="D263">
            <v>582</v>
          </cell>
          <cell r="E263" t="str">
            <v>十二桥药店</v>
          </cell>
        </row>
        <row r="264">
          <cell r="D264">
            <v>582</v>
          </cell>
          <cell r="E264" t="str">
            <v>十二桥药店</v>
          </cell>
        </row>
        <row r="265">
          <cell r="D265">
            <v>582</v>
          </cell>
          <cell r="E265" t="str">
            <v>十二桥药店</v>
          </cell>
        </row>
        <row r="266">
          <cell r="D266">
            <v>582</v>
          </cell>
          <cell r="E266" t="str">
            <v>十二桥药店</v>
          </cell>
        </row>
        <row r="267">
          <cell r="D267">
            <v>582</v>
          </cell>
          <cell r="E267" t="str">
            <v>十二桥药店</v>
          </cell>
        </row>
        <row r="268">
          <cell r="D268">
            <v>582</v>
          </cell>
          <cell r="E268" t="str">
            <v>十二桥药店</v>
          </cell>
        </row>
        <row r="269">
          <cell r="D269">
            <v>349</v>
          </cell>
          <cell r="E269" t="str">
            <v>人民中路店</v>
          </cell>
        </row>
        <row r="270">
          <cell r="D270">
            <v>349</v>
          </cell>
          <cell r="E270" t="str">
            <v>人民中路店</v>
          </cell>
        </row>
        <row r="271">
          <cell r="D271">
            <v>349</v>
          </cell>
          <cell r="E271" t="str">
            <v>人民中路店</v>
          </cell>
        </row>
        <row r="272">
          <cell r="D272">
            <v>349</v>
          </cell>
          <cell r="E272" t="str">
            <v>人民中路店</v>
          </cell>
        </row>
        <row r="273">
          <cell r="D273">
            <v>339</v>
          </cell>
          <cell r="E273" t="str">
            <v>沙河源药店</v>
          </cell>
        </row>
        <row r="274">
          <cell r="D274">
            <v>339</v>
          </cell>
          <cell r="E274" t="str">
            <v>沙河源药店</v>
          </cell>
        </row>
        <row r="275">
          <cell r="D275">
            <v>339</v>
          </cell>
          <cell r="E275" t="str">
            <v>沙河源药店</v>
          </cell>
        </row>
        <row r="276">
          <cell r="D276">
            <v>339</v>
          </cell>
          <cell r="E276" t="str">
            <v>沙河源药店</v>
          </cell>
        </row>
        <row r="277">
          <cell r="D277">
            <v>56</v>
          </cell>
          <cell r="E277" t="str">
            <v>三江店</v>
          </cell>
        </row>
        <row r="278">
          <cell r="D278">
            <v>56</v>
          </cell>
          <cell r="E278" t="str">
            <v>三江店</v>
          </cell>
        </row>
        <row r="279">
          <cell r="D279">
            <v>355</v>
          </cell>
          <cell r="E279" t="str">
            <v>双林路药店</v>
          </cell>
        </row>
        <row r="280">
          <cell r="D280">
            <v>355</v>
          </cell>
          <cell r="E280" t="str">
            <v>双林路药店</v>
          </cell>
        </row>
        <row r="281">
          <cell r="D281">
            <v>355</v>
          </cell>
          <cell r="E281" t="str">
            <v>双林路药店</v>
          </cell>
        </row>
        <row r="282">
          <cell r="D282">
            <v>355</v>
          </cell>
          <cell r="E282" t="str">
            <v>双林路药店</v>
          </cell>
        </row>
        <row r="283">
          <cell r="D283">
            <v>355</v>
          </cell>
          <cell r="E283" t="str">
            <v>双林路药店</v>
          </cell>
        </row>
        <row r="284">
          <cell r="D284">
            <v>733</v>
          </cell>
          <cell r="E284" t="str">
            <v>双流三强西路药店</v>
          </cell>
        </row>
        <row r="285">
          <cell r="D285">
            <v>733</v>
          </cell>
          <cell r="E285" t="str">
            <v>双流三强西路药店</v>
          </cell>
        </row>
        <row r="286">
          <cell r="D286">
            <v>573</v>
          </cell>
          <cell r="E286" t="str">
            <v>双流锦华路一段药店</v>
          </cell>
        </row>
        <row r="287">
          <cell r="D287">
            <v>573</v>
          </cell>
          <cell r="E287" t="str">
            <v>双流锦华路一段药店</v>
          </cell>
        </row>
        <row r="288">
          <cell r="D288">
            <v>573</v>
          </cell>
          <cell r="E288" t="str">
            <v>双流锦华路一段药店</v>
          </cell>
        </row>
        <row r="289">
          <cell r="D289">
            <v>379</v>
          </cell>
          <cell r="E289" t="str">
            <v>土龙路药店</v>
          </cell>
        </row>
        <row r="290">
          <cell r="D290">
            <v>379</v>
          </cell>
          <cell r="E290" t="str">
            <v>土龙路药店</v>
          </cell>
        </row>
        <row r="291">
          <cell r="D291">
            <v>379</v>
          </cell>
          <cell r="E291" t="str">
            <v>土龙路药店</v>
          </cell>
        </row>
        <row r="292">
          <cell r="D292">
            <v>373</v>
          </cell>
          <cell r="E292" t="str">
            <v>通盈街药店</v>
          </cell>
        </row>
        <row r="293">
          <cell r="D293">
            <v>373</v>
          </cell>
          <cell r="E293" t="str">
            <v>通盈街药店</v>
          </cell>
        </row>
        <row r="294">
          <cell r="D294">
            <v>373</v>
          </cell>
          <cell r="E294" t="str">
            <v>通盈街药店</v>
          </cell>
        </row>
        <row r="295">
          <cell r="D295">
            <v>373</v>
          </cell>
          <cell r="E295" t="str">
            <v>通盈街药店</v>
          </cell>
        </row>
        <row r="296">
          <cell r="D296">
            <v>102565</v>
          </cell>
          <cell r="E296" t="str">
            <v>武侯区佳灵路药店</v>
          </cell>
        </row>
        <row r="297">
          <cell r="D297">
            <v>102565</v>
          </cell>
          <cell r="E297" t="str">
            <v>武侯区佳灵路药店</v>
          </cell>
        </row>
        <row r="298">
          <cell r="D298">
            <v>102565</v>
          </cell>
          <cell r="E298" t="str">
            <v>武侯区佳灵路药店</v>
          </cell>
        </row>
        <row r="299">
          <cell r="D299">
            <v>744</v>
          </cell>
          <cell r="E299" t="str">
            <v>武侯区科华街药店</v>
          </cell>
        </row>
        <row r="300">
          <cell r="D300">
            <v>744</v>
          </cell>
          <cell r="E300" t="str">
            <v>武侯区科华街药店</v>
          </cell>
        </row>
        <row r="301">
          <cell r="D301">
            <v>744</v>
          </cell>
          <cell r="E301" t="str">
            <v>武侯区科华街药店</v>
          </cell>
        </row>
        <row r="302">
          <cell r="D302">
            <v>513</v>
          </cell>
          <cell r="E302" t="str">
            <v>武侯区顺和街店</v>
          </cell>
        </row>
        <row r="303">
          <cell r="D303">
            <v>513</v>
          </cell>
          <cell r="E303" t="str">
            <v>武侯区顺和街店</v>
          </cell>
        </row>
        <row r="304">
          <cell r="D304">
            <v>513</v>
          </cell>
          <cell r="E304" t="str">
            <v>武侯区顺和街店</v>
          </cell>
        </row>
        <row r="305">
          <cell r="D305">
            <v>329</v>
          </cell>
          <cell r="E305" t="str">
            <v>温江店</v>
          </cell>
        </row>
        <row r="306">
          <cell r="D306">
            <v>329</v>
          </cell>
          <cell r="E306" t="str">
            <v>温江店</v>
          </cell>
        </row>
        <row r="307">
          <cell r="D307">
            <v>329</v>
          </cell>
          <cell r="E307" t="str">
            <v>温江店</v>
          </cell>
        </row>
        <row r="308">
          <cell r="D308">
            <v>101453</v>
          </cell>
          <cell r="E308" t="str">
            <v>江安路药店</v>
          </cell>
        </row>
        <row r="309">
          <cell r="D309">
            <v>101453</v>
          </cell>
          <cell r="E309" t="str">
            <v>江安路药店</v>
          </cell>
        </row>
        <row r="310">
          <cell r="D310">
            <v>101453</v>
          </cell>
          <cell r="E310" t="str">
            <v>江安路药店</v>
          </cell>
        </row>
        <row r="311">
          <cell r="D311">
            <v>101453</v>
          </cell>
          <cell r="E311" t="str">
            <v>江安路药店</v>
          </cell>
        </row>
        <row r="312">
          <cell r="D312">
            <v>755</v>
          </cell>
          <cell r="E312" t="str">
            <v>柳城街道鱼凫路药店</v>
          </cell>
        </row>
        <row r="313">
          <cell r="D313">
            <v>755</v>
          </cell>
          <cell r="E313" t="str">
            <v>柳城街道鱼凫路药店</v>
          </cell>
        </row>
        <row r="314">
          <cell r="D314">
            <v>385</v>
          </cell>
          <cell r="E314" t="str">
            <v>五津西路药店</v>
          </cell>
        </row>
        <row r="315">
          <cell r="D315">
            <v>385</v>
          </cell>
          <cell r="E315" t="str">
            <v>五津西路药店</v>
          </cell>
        </row>
        <row r="316">
          <cell r="D316">
            <v>385</v>
          </cell>
          <cell r="E316" t="str">
            <v>五津西路药店</v>
          </cell>
        </row>
        <row r="317">
          <cell r="D317">
            <v>385</v>
          </cell>
          <cell r="E317" t="str">
            <v>五津西路药店</v>
          </cell>
        </row>
        <row r="318">
          <cell r="D318">
            <v>311</v>
          </cell>
          <cell r="E318" t="str">
            <v>西部店</v>
          </cell>
        </row>
        <row r="319">
          <cell r="D319">
            <v>311</v>
          </cell>
          <cell r="E319" t="str">
            <v>西部店</v>
          </cell>
        </row>
        <row r="320">
          <cell r="D320">
            <v>709</v>
          </cell>
          <cell r="E320" t="str">
            <v>马超东路店</v>
          </cell>
        </row>
        <row r="321">
          <cell r="D321">
            <v>709</v>
          </cell>
          <cell r="E321" t="str">
            <v>马超东路店</v>
          </cell>
        </row>
        <row r="322">
          <cell r="D322">
            <v>709</v>
          </cell>
          <cell r="E322" t="str">
            <v>马超东路店</v>
          </cell>
        </row>
        <row r="323">
          <cell r="D323">
            <v>709</v>
          </cell>
          <cell r="E323" t="str">
            <v>马超东路店</v>
          </cell>
        </row>
        <row r="324">
          <cell r="D324">
            <v>730</v>
          </cell>
          <cell r="E324" t="str">
            <v>新繁镇繁江北路药店</v>
          </cell>
        </row>
        <row r="325">
          <cell r="D325">
            <v>730</v>
          </cell>
          <cell r="E325" t="str">
            <v>新繁镇繁江北路药店</v>
          </cell>
        </row>
        <row r="326">
          <cell r="D326">
            <v>730</v>
          </cell>
          <cell r="E326" t="str">
            <v>新繁镇繁江北路药店</v>
          </cell>
        </row>
        <row r="327">
          <cell r="D327">
            <v>730</v>
          </cell>
          <cell r="E327" t="str">
            <v>新繁镇繁江北路药店</v>
          </cell>
        </row>
        <row r="328">
          <cell r="D328">
            <v>514</v>
          </cell>
          <cell r="E328" t="str">
            <v>新津邓双镇岷江店</v>
          </cell>
        </row>
        <row r="329">
          <cell r="D329">
            <v>514</v>
          </cell>
          <cell r="E329" t="str">
            <v>新津邓双镇岷江店</v>
          </cell>
        </row>
        <row r="330">
          <cell r="D330">
            <v>514</v>
          </cell>
          <cell r="E330" t="str">
            <v>新津邓双镇岷江店</v>
          </cell>
        </row>
        <row r="331">
          <cell r="D331">
            <v>514</v>
          </cell>
          <cell r="E331" t="str">
            <v>新津邓双镇岷江店</v>
          </cell>
        </row>
        <row r="332">
          <cell r="D332">
            <v>102567</v>
          </cell>
          <cell r="E332" t="str">
            <v>武阳西路药店</v>
          </cell>
        </row>
        <row r="333">
          <cell r="D333">
            <v>102567</v>
          </cell>
          <cell r="E333" t="str">
            <v>武阳西路药店</v>
          </cell>
        </row>
        <row r="334">
          <cell r="D334">
            <v>102567</v>
          </cell>
          <cell r="E334" t="str">
            <v>武阳西路药店</v>
          </cell>
        </row>
        <row r="335">
          <cell r="D335">
            <v>387</v>
          </cell>
          <cell r="E335" t="str">
            <v>新乐中街药店</v>
          </cell>
        </row>
        <row r="336">
          <cell r="D336">
            <v>387</v>
          </cell>
          <cell r="E336" t="str">
            <v>新乐中街药店</v>
          </cell>
        </row>
        <row r="337">
          <cell r="D337">
            <v>387</v>
          </cell>
          <cell r="E337" t="str">
            <v>新乐中街药店</v>
          </cell>
        </row>
        <row r="338">
          <cell r="D338">
            <v>387</v>
          </cell>
          <cell r="E338" t="str">
            <v>新乐中街药店</v>
          </cell>
        </row>
        <row r="339">
          <cell r="D339">
            <v>377</v>
          </cell>
          <cell r="E339" t="str">
            <v>新园大道药店</v>
          </cell>
        </row>
        <row r="340">
          <cell r="D340">
            <v>377</v>
          </cell>
          <cell r="E340" t="str">
            <v>新园大道药店</v>
          </cell>
        </row>
        <row r="341">
          <cell r="D341">
            <v>377</v>
          </cell>
          <cell r="E341" t="str">
            <v>新园大道药店</v>
          </cell>
        </row>
        <row r="342">
          <cell r="D342">
            <v>371</v>
          </cell>
          <cell r="E342" t="str">
            <v>兴义镇万兴路药店</v>
          </cell>
        </row>
        <row r="343">
          <cell r="D343">
            <v>371</v>
          </cell>
          <cell r="E343" t="str">
            <v>兴义镇万兴路药店</v>
          </cell>
        </row>
        <row r="344">
          <cell r="D344">
            <v>371</v>
          </cell>
          <cell r="E344" t="str">
            <v>兴义镇万兴路药店</v>
          </cell>
        </row>
        <row r="345">
          <cell r="D345">
            <v>359</v>
          </cell>
          <cell r="E345" t="str">
            <v>枣子巷药店</v>
          </cell>
        </row>
        <row r="346">
          <cell r="D346">
            <v>359</v>
          </cell>
          <cell r="E346" t="str">
            <v>枣子巷药店</v>
          </cell>
        </row>
        <row r="347">
          <cell r="D347">
            <v>359</v>
          </cell>
          <cell r="E347" t="str">
            <v>枣子巷药店</v>
          </cell>
        </row>
        <row r="348">
          <cell r="D348">
            <v>359</v>
          </cell>
          <cell r="E348" t="str">
            <v>枣子巷药店</v>
          </cell>
        </row>
        <row r="349">
          <cell r="E349" t="str">
            <v>合计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E1" t="str">
            <v>门店ID</v>
          </cell>
          <cell r="F1" t="str">
            <v>汇总</v>
          </cell>
        </row>
        <row r="2">
          <cell r="E2">
            <v>52</v>
          </cell>
          <cell r="F2">
            <v>1143.43</v>
          </cell>
        </row>
        <row r="3">
          <cell r="E3">
            <v>54</v>
          </cell>
          <cell r="F3">
            <v>1090.4</v>
          </cell>
        </row>
        <row r="4">
          <cell r="E4">
            <v>56</v>
          </cell>
          <cell r="F4">
            <v>806.77</v>
          </cell>
        </row>
        <row r="5">
          <cell r="E5">
            <v>307</v>
          </cell>
          <cell r="F5">
            <v>4669.55000000001</v>
          </cell>
        </row>
        <row r="6">
          <cell r="E6">
            <v>308</v>
          </cell>
          <cell r="F6">
            <v>2217.83</v>
          </cell>
        </row>
        <row r="7">
          <cell r="E7">
            <v>311</v>
          </cell>
          <cell r="F7">
            <v>347.8</v>
          </cell>
        </row>
        <row r="8">
          <cell r="E8">
            <v>329</v>
          </cell>
          <cell r="F8">
            <v>689.26</v>
          </cell>
        </row>
        <row r="9">
          <cell r="E9">
            <v>337</v>
          </cell>
          <cell r="F9">
            <v>4816.08</v>
          </cell>
        </row>
        <row r="10">
          <cell r="E10">
            <v>339</v>
          </cell>
          <cell r="F10">
            <v>774.9</v>
          </cell>
        </row>
        <row r="11">
          <cell r="E11">
            <v>341</v>
          </cell>
          <cell r="F11">
            <v>2049.78</v>
          </cell>
        </row>
        <row r="12">
          <cell r="E12">
            <v>343</v>
          </cell>
          <cell r="F12">
            <v>2513.83</v>
          </cell>
        </row>
        <row r="13">
          <cell r="E13">
            <v>347</v>
          </cell>
          <cell r="F13">
            <v>857.31</v>
          </cell>
        </row>
        <row r="14">
          <cell r="E14">
            <v>349</v>
          </cell>
          <cell r="F14">
            <v>2510.29</v>
          </cell>
        </row>
        <row r="15">
          <cell r="E15">
            <v>351</v>
          </cell>
          <cell r="F15">
            <v>545.16</v>
          </cell>
        </row>
        <row r="16">
          <cell r="E16">
            <v>355</v>
          </cell>
          <cell r="F16">
            <v>1683.04</v>
          </cell>
        </row>
        <row r="17">
          <cell r="E17">
            <v>357</v>
          </cell>
          <cell r="F17">
            <v>1176.7</v>
          </cell>
        </row>
        <row r="18">
          <cell r="E18">
            <v>359</v>
          </cell>
          <cell r="F18">
            <v>3253.3</v>
          </cell>
        </row>
        <row r="19">
          <cell r="E19">
            <v>365</v>
          </cell>
          <cell r="F19">
            <v>1360.29</v>
          </cell>
        </row>
        <row r="20">
          <cell r="E20">
            <v>367</v>
          </cell>
          <cell r="F20">
            <v>1673.83</v>
          </cell>
        </row>
        <row r="21">
          <cell r="E21">
            <v>371</v>
          </cell>
          <cell r="F21">
            <v>688.56</v>
          </cell>
        </row>
        <row r="22">
          <cell r="E22">
            <v>373</v>
          </cell>
          <cell r="F22">
            <v>1776.27</v>
          </cell>
        </row>
        <row r="23">
          <cell r="E23">
            <v>377</v>
          </cell>
          <cell r="F23">
            <v>1304.77</v>
          </cell>
        </row>
        <row r="24">
          <cell r="E24">
            <v>379</v>
          </cell>
          <cell r="F24">
            <v>1057.22</v>
          </cell>
        </row>
        <row r="25">
          <cell r="E25">
            <v>385</v>
          </cell>
          <cell r="F25">
            <v>1933.71</v>
          </cell>
        </row>
        <row r="26">
          <cell r="E26">
            <v>387</v>
          </cell>
          <cell r="F26">
            <v>1186.04</v>
          </cell>
        </row>
        <row r="27">
          <cell r="E27">
            <v>391</v>
          </cell>
          <cell r="F27">
            <v>1950.1</v>
          </cell>
        </row>
        <row r="28">
          <cell r="E28">
            <v>399</v>
          </cell>
          <cell r="F28">
            <v>1909.58</v>
          </cell>
        </row>
        <row r="29">
          <cell r="E29">
            <v>511</v>
          </cell>
          <cell r="F29">
            <v>1836.91</v>
          </cell>
        </row>
        <row r="30">
          <cell r="E30">
            <v>513</v>
          </cell>
          <cell r="F30">
            <v>2290.93</v>
          </cell>
        </row>
        <row r="31">
          <cell r="E31">
            <v>514</v>
          </cell>
          <cell r="F31">
            <v>1697.47</v>
          </cell>
        </row>
        <row r="32">
          <cell r="E32">
            <v>515</v>
          </cell>
          <cell r="F32">
            <v>1594.96</v>
          </cell>
        </row>
        <row r="33">
          <cell r="E33">
            <v>517</v>
          </cell>
          <cell r="F33">
            <v>18142.19</v>
          </cell>
        </row>
        <row r="34">
          <cell r="E34">
            <v>539</v>
          </cell>
          <cell r="F34">
            <v>346.63</v>
          </cell>
        </row>
        <row r="35">
          <cell r="E35">
            <v>541</v>
          </cell>
          <cell r="F35">
            <v>2908.93</v>
          </cell>
        </row>
        <row r="36">
          <cell r="E36">
            <v>545</v>
          </cell>
          <cell r="F36">
            <v>874.11</v>
          </cell>
        </row>
        <row r="37">
          <cell r="E37">
            <v>546</v>
          </cell>
          <cell r="F37">
            <v>2348.94</v>
          </cell>
        </row>
        <row r="38">
          <cell r="E38">
            <v>549</v>
          </cell>
          <cell r="F38">
            <v>472.08</v>
          </cell>
        </row>
        <row r="39">
          <cell r="E39">
            <v>570</v>
          </cell>
          <cell r="F39">
            <v>1394.38</v>
          </cell>
        </row>
        <row r="40">
          <cell r="E40">
            <v>571</v>
          </cell>
          <cell r="F40">
            <v>3833.46</v>
          </cell>
        </row>
        <row r="41">
          <cell r="E41">
            <v>572</v>
          </cell>
          <cell r="F41">
            <v>937.05</v>
          </cell>
        </row>
        <row r="42">
          <cell r="E42">
            <v>573</v>
          </cell>
          <cell r="F42">
            <v>1194.94</v>
          </cell>
        </row>
        <row r="43">
          <cell r="E43">
            <v>578</v>
          </cell>
          <cell r="F43">
            <v>2822.85</v>
          </cell>
        </row>
        <row r="44">
          <cell r="E44">
            <v>581</v>
          </cell>
          <cell r="F44">
            <v>3491.09</v>
          </cell>
        </row>
        <row r="45">
          <cell r="E45">
            <v>582</v>
          </cell>
          <cell r="F45">
            <v>4603.83</v>
          </cell>
        </row>
        <row r="46">
          <cell r="E46">
            <v>584</v>
          </cell>
          <cell r="F46">
            <v>763.6</v>
          </cell>
        </row>
        <row r="47">
          <cell r="E47">
            <v>585</v>
          </cell>
          <cell r="F47">
            <v>2675</v>
          </cell>
        </row>
        <row r="48">
          <cell r="E48">
            <v>587</v>
          </cell>
          <cell r="F48">
            <v>1466.16</v>
          </cell>
        </row>
        <row r="49">
          <cell r="E49">
            <v>591</v>
          </cell>
          <cell r="F49">
            <v>1147.26</v>
          </cell>
        </row>
        <row r="50">
          <cell r="E50">
            <v>594</v>
          </cell>
          <cell r="F50">
            <v>571.2</v>
          </cell>
        </row>
        <row r="51">
          <cell r="E51">
            <v>598</v>
          </cell>
          <cell r="F51">
            <v>1827.23</v>
          </cell>
        </row>
        <row r="52">
          <cell r="E52">
            <v>704</v>
          </cell>
          <cell r="F52">
            <v>1286.53</v>
          </cell>
        </row>
        <row r="53">
          <cell r="E53">
            <v>706</v>
          </cell>
          <cell r="F53">
            <v>594.51</v>
          </cell>
        </row>
        <row r="54">
          <cell r="E54">
            <v>707</v>
          </cell>
          <cell r="F54">
            <v>1725.86</v>
          </cell>
        </row>
        <row r="55">
          <cell r="E55">
            <v>709</v>
          </cell>
          <cell r="F55">
            <v>1446.47</v>
          </cell>
        </row>
        <row r="56">
          <cell r="E56">
            <v>710</v>
          </cell>
          <cell r="F56">
            <v>1295.14</v>
          </cell>
        </row>
        <row r="57">
          <cell r="E57">
            <v>712</v>
          </cell>
          <cell r="F57">
            <v>3364.63</v>
          </cell>
        </row>
        <row r="58">
          <cell r="E58">
            <v>713</v>
          </cell>
          <cell r="F58">
            <v>545.2</v>
          </cell>
        </row>
        <row r="59">
          <cell r="E59">
            <v>716</v>
          </cell>
          <cell r="F59">
            <v>580.44</v>
          </cell>
        </row>
        <row r="60">
          <cell r="E60">
            <v>717</v>
          </cell>
          <cell r="F60">
            <v>741.81</v>
          </cell>
        </row>
        <row r="61">
          <cell r="E61">
            <v>718</v>
          </cell>
          <cell r="F61">
            <v>391.52</v>
          </cell>
        </row>
        <row r="62">
          <cell r="E62">
            <v>720</v>
          </cell>
          <cell r="F62">
            <v>312.27</v>
          </cell>
        </row>
        <row r="63">
          <cell r="E63">
            <v>721</v>
          </cell>
          <cell r="F63">
            <v>1312.06</v>
          </cell>
        </row>
        <row r="64">
          <cell r="E64">
            <v>723</v>
          </cell>
          <cell r="F64">
            <v>726.44</v>
          </cell>
        </row>
        <row r="65">
          <cell r="E65">
            <v>724</v>
          </cell>
          <cell r="F65">
            <v>1590.27</v>
          </cell>
        </row>
        <row r="66">
          <cell r="E66">
            <v>726</v>
          </cell>
          <cell r="F66">
            <v>2786.6</v>
          </cell>
        </row>
        <row r="67">
          <cell r="E67">
            <v>727</v>
          </cell>
          <cell r="F67">
            <v>1314.18</v>
          </cell>
        </row>
        <row r="68">
          <cell r="E68">
            <v>730</v>
          </cell>
          <cell r="F68">
            <v>587.85</v>
          </cell>
        </row>
        <row r="69">
          <cell r="E69">
            <v>732</v>
          </cell>
          <cell r="F69">
            <v>316.55</v>
          </cell>
        </row>
        <row r="70">
          <cell r="E70">
            <v>733</v>
          </cell>
          <cell r="F70">
            <v>529.44</v>
          </cell>
        </row>
        <row r="71">
          <cell r="E71">
            <v>737</v>
          </cell>
          <cell r="F71">
            <v>1893.55</v>
          </cell>
        </row>
        <row r="72">
          <cell r="E72">
            <v>738</v>
          </cell>
          <cell r="F72">
            <v>605.56</v>
          </cell>
        </row>
        <row r="73">
          <cell r="E73">
            <v>740</v>
          </cell>
          <cell r="F73">
            <v>827.78</v>
          </cell>
        </row>
        <row r="74">
          <cell r="E74">
            <v>741</v>
          </cell>
          <cell r="F74">
            <v>537.02</v>
          </cell>
        </row>
        <row r="75">
          <cell r="E75">
            <v>742</v>
          </cell>
          <cell r="F75">
            <v>3719.2</v>
          </cell>
        </row>
        <row r="76">
          <cell r="E76">
            <v>743</v>
          </cell>
          <cell r="F76">
            <v>1172.67</v>
          </cell>
        </row>
        <row r="77">
          <cell r="E77">
            <v>744</v>
          </cell>
          <cell r="F77">
            <v>1429.39</v>
          </cell>
        </row>
        <row r="78">
          <cell r="E78">
            <v>745</v>
          </cell>
          <cell r="F78">
            <v>1216.59</v>
          </cell>
        </row>
        <row r="79">
          <cell r="E79">
            <v>746</v>
          </cell>
          <cell r="F79">
            <v>1625.46</v>
          </cell>
        </row>
        <row r="80">
          <cell r="E80">
            <v>747</v>
          </cell>
          <cell r="F80">
            <v>1323.43</v>
          </cell>
        </row>
        <row r="81">
          <cell r="E81">
            <v>748</v>
          </cell>
          <cell r="F81">
            <v>671.98</v>
          </cell>
        </row>
        <row r="82">
          <cell r="E82">
            <v>750</v>
          </cell>
          <cell r="F82">
            <v>5330.36</v>
          </cell>
        </row>
        <row r="83">
          <cell r="E83">
            <v>752</v>
          </cell>
          <cell r="F83">
            <v>757.92</v>
          </cell>
        </row>
        <row r="84">
          <cell r="E84">
            <v>753</v>
          </cell>
          <cell r="F84">
            <v>624.17</v>
          </cell>
        </row>
        <row r="85">
          <cell r="E85">
            <v>754</v>
          </cell>
          <cell r="F85">
            <v>3272.05</v>
          </cell>
        </row>
        <row r="86">
          <cell r="E86">
            <v>755</v>
          </cell>
          <cell r="F86">
            <v>356.82</v>
          </cell>
        </row>
        <row r="87">
          <cell r="E87">
            <v>101453</v>
          </cell>
          <cell r="F87">
            <v>1348.61</v>
          </cell>
        </row>
        <row r="88">
          <cell r="E88">
            <v>102478</v>
          </cell>
          <cell r="F88">
            <v>539.45</v>
          </cell>
        </row>
        <row r="89">
          <cell r="E89">
            <v>102479</v>
          </cell>
          <cell r="F89">
            <v>1248.5</v>
          </cell>
        </row>
        <row r="90">
          <cell r="E90">
            <v>102564</v>
          </cell>
          <cell r="F90">
            <v>388.09</v>
          </cell>
        </row>
        <row r="91">
          <cell r="E91">
            <v>102565</v>
          </cell>
          <cell r="F91">
            <v>1272.24</v>
          </cell>
        </row>
        <row r="92">
          <cell r="E92">
            <v>102567</v>
          </cell>
          <cell r="F92">
            <v>295.23</v>
          </cell>
        </row>
        <row r="93">
          <cell r="E93">
            <v>102934</v>
          </cell>
          <cell r="F93">
            <v>1681.12</v>
          </cell>
        </row>
        <row r="94">
          <cell r="E94">
            <v>102935</v>
          </cell>
          <cell r="F94">
            <v>1160.58</v>
          </cell>
        </row>
        <row r="95">
          <cell r="E95">
            <v>103198</v>
          </cell>
          <cell r="F95">
            <v>1156.38</v>
          </cell>
        </row>
        <row r="96">
          <cell r="E96">
            <v>103199</v>
          </cell>
          <cell r="F96">
            <v>943.86</v>
          </cell>
        </row>
        <row r="97">
          <cell r="E97">
            <v>103639</v>
          </cell>
          <cell r="F97">
            <v>1012.02</v>
          </cell>
        </row>
        <row r="98">
          <cell r="F98">
            <v>163084.8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0"/>
  <sheetViews>
    <sheetView tabSelected="1" workbookViewId="0">
      <selection activeCell="J16" sqref="J16"/>
    </sheetView>
  </sheetViews>
  <sheetFormatPr defaultColWidth="9" defaultRowHeight="13.5"/>
  <cols>
    <col min="1" max="1" width="4.625" customWidth="1"/>
    <col min="2" max="2" width="8.625" customWidth="1"/>
    <col min="3" max="3" width="20.125" style="10" customWidth="1"/>
    <col min="4" max="4" width="8.5" style="11" customWidth="1"/>
    <col min="5" max="5" width="8" style="12" customWidth="1"/>
    <col min="6" max="6" width="9" style="12" customWidth="1"/>
    <col min="7" max="7" width="10.375" style="11"/>
    <col min="8" max="8" width="9.625" style="11"/>
    <col min="9" max="9" width="10.625" style="11" customWidth="1"/>
    <col min="10" max="10" width="9.625" style="11"/>
    <col min="11" max="11" width="9" style="9" hidden="1" customWidth="1"/>
    <col min="12" max="12" width="9" style="11"/>
    <col min="13" max="16373" width="9" style="9"/>
  </cols>
  <sheetData>
    <row r="1" ht="30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3"/>
    </row>
    <row r="2" s="7" customFormat="1" ht="36" customHeight="1" spans="1:16373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6" t="s">
        <v>8</v>
      </c>
      <c r="I2" s="16" t="s">
        <v>9</v>
      </c>
      <c r="J2" s="16" t="s">
        <v>10</v>
      </c>
      <c r="K2" s="24" t="s">
        <v>11</v>
      </c>
      <c r="L2" s="25" t="s">
        <v>12</v>
      </c>
      <c r="M2" s="24" t="s">
        <v>13</v>
      </c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</row>
    <row r="3" s="8" customFormat="1" ht="12" customHeight="1" spans="1:13">
      <c r="A3" s="18">
        <v>1</v>
      </c>
      <c r="B3" s="18">
        <v>517</v>
      </c>
      <c r="C3" s="19" t="str">
        <f>VLOOKUP(B:B,[2]分门店!$D$1:$E$65536,2,0)</f>
        <v>北东街店</v>
      </c>
      <c r="D3" s="20">
        <v>11000</v>
      </c>
      <c r="E3" s="21">
        <v>16500</v>
      </c>
      <c r="F3" s="21">
        <v>33000</v>
      </c>
      <c r="G3" s="21">
        <f>VLOOKUP(B:B,[3]Sheet1!$E$1:$F$65536,2,0)</f>
        <v>18142.19</v>
      </c>
      <c r="H3" s="22">
        <f>G3/D3</f>
        <v>1.64929</v>
      </c>
      <c r="I3" s="22">
        <f>G3/E3</f>
        <v>1.09952666666667</v>
      </c>
      <c r="J3" s="22">
        <f>G3/F3</f>
        <v>0.549763333333333</v>
      </c>
      <c r="K3" s="27">
        <f>G3*0.03</f>
        <v>544.2657</v>
      </c>
      <c r="L3" s="21">
        <f>ROUND(K3,2)</f>
        <v>544.27</v>
      </c>
      <c r="M3" s="18"/>
    </row>
    <row r="4" s="8" customFormat="1" ht="12" customHeight="1" spans="1:13">
      <c r="A4" s="18">
        <v>2</v>
      </c>
      <c r="B4" s="18">
        <v>750</v>
      </c>
      <c r="C4" s="19" t="str">
        <f>VLOOKUP(B:B,[2]分门店!$D$1:$E$65536,2,0)</f>
        <v>成汉南路</v>
      </c>
      <c r="D4" s="20">
        <v>5500</v>
      </c>
      <c r="E4" s="21">
        <v>8250</v>
      </c>
      <c r="F4" s="21">
        <v>16500</v>
      </c>
      <c r="G4" s="21">
        <f>VLOOKUP(B:B,[3]Sheet1!$E$1:$F$65536,2,0)</f>
        <v>5330.36</v>
      </c>
      <c r="H4" s="22">
        <f t="shared" ref="H4:H35" si="0">G4/D4</f>
        <v>0.969156363636364</v>
      </c>
      <c r="I4" s="22">
        <f t="shared" ref="I4:I35" si="1">G4/E4</f>
        <v>0.646104242424242</v>
      </c>
      <c r="J4" s="22">
        <f t="shared" ref="J4:J35" si="2">G4/F4</f>
        <v>0.323052121212121</v>
      </c>
      <c r="K4" s="18"/>
      <c r="L4" s="21"/>
      <c r="M4" s="18">
        <v>-50</v>
      </c>
    </row>
    <row r="5" s="8" customFormat="1" ht="12" customHeight="1" spans="1:13">
      <c r="A5" s="18">
        <v>3</v>
      </c>
      <c r="B5" s="18">
        <v>582</v>
      </c>
      <c r="C5" s="19" t="str">
        <f>VLOOKUP(B:B,[2]分门店!$D$1:$E$65536,2,0)</f>
        <v>十二桥药店</v>
      </c>
      <c r="D5" s="20">
        <v>4800</v>
      </c>
      <c r="E5" s="21">
        <v>7200</v>
      </c>
      <c r="F5" s="21">
        <v>14400</v>
      </c>
      <c r="G5" s="21">
        <f>VLOOKUP(B:B,[3]Sheet1!$E$1:$F$65536,2,0)</f>
        <v>4603.83</v>
      </c>
      <c r="H5" s="22">
        <f t="shared" si="0"/>
        <v>0.95913125</v>
      </c>
      <c r="I5" s="22">
        <f t="shared" si="1"/>
        <v>0.639420833333333</v>
      </c>
      <c r="J5" s="22">
        <f t="shared" si="2"/>
        <v>0.319710416666667</v>
      </c>
      <c r="K5" s="18"/>
      <c r="L5" s="21"/>
      <c r="M5" s="18">
        <v>-50</v>
      </c>
    </row>
    <row r="6" s="8" customFormat="1" ht="12" customHeight="1" spans="1:13">
      <c r="A6" s="18">
        <v>4</v>
      </c>
      <c r="B6" s="18">
        <v>337</v>
      </c>
      <c r="C6" s="19" t="str">
        <f>VLOOKUP(B:B,[2]分门店!$D$1:$E$65536,2,0)</f>
        <v>浆洗街药店</v>
      </c>
      <c r="D6" s="20">
        <v>4600</v>
      </c>
      <c r="E6" s="21">
        <v>6900</v>
      </c>
      <c r="F6" s="21">
        <v>13800</v>
      </c>
      <c r="G6" s="21">
        <f>VLOOKUP(B:B,[3]Sheet1!$E$1:$F$65536,2,0)</f>
        <v>4816.08</v>
      </c>
      <c r="H6" s="22">
        <f t="shared" si="0"/>
        <v>1.04697391304348</v>
      </c>
      <c r="I6" s="22">
        <f t="shared" si="1"/>
        <v>0.697982608695652</v>
      </c>
      <c r="J6" s="22">
        <f t="shared" si="2"/>
        <v>0.348991304347826</v>
      </c>
      <c r="K6" s="28">
        <f>G6*0.02</f>
        <v>96.3216</v>
      </c>
      <c r="L6" s="21">
        <f>ROUND(K6,2)</f>
        <v>96.32</v>
      </c>
      <c r="M6" s="18"/>
    </row>
    <row r="7" s="8" customFormat="1" ht="12" customHeight="1" spans="1:13">
      <c r="A7" s="18">
        <v>5</v>
      </c>
      <c r="B7" s="18">
        <v>359</v>
      </c>
      <c r="C7" s="19" t="str">
        <f>VLOOKUP(B:B,[2]分门店!$D$1:$E$65536,2,0)</f>
        <v>枣子巷药店</v>
      </c>
      <c r="D7" s="20">
        <v>4600</v>
      </c>
      <c r="E7" s="21">
        <v>6900</v>
      </c>
      <c r="F7" s="21">
        <v>13800</v>
      </c>
      <c r="G7" s="21">
        <f>VLOOKUP(B:B,[3]Sheet1!$E$1:$F$65536,2,0)</f>
        <v>3253.3</v>
      </c>
      <c r="H7" s="22">
        <f t="shared" si="0"/>
        <v>0.707239130434783</v>
      </c>
      <c r="I7" s="22">
        <f t="shared" si="1"/>
        <v>0.471492753623188</v>
      </c>
      <c r="J7" s="22">
        <f t="shared" si="2"/>
        <v>0.235746376811594</v>
      </c>
      <c r="K7" s="18"/>
      <c r="L7" s="21"/>
      <c r="M7" s="18">
        <v>-50</v>
      </c>
    </row>
    <row r="8" s="8" customFormat="1" ht="12" customHeight="1" spans="1:13">
      <c r="A8" s="18">
        <v>6</v>
      </c>
      <c r="B8" s="18">
        <v>307</v>
      </c>
      <c r="C8" s="19" t="str">
        <f>VLOOKUP(B:B,[2]分门店!$D$1:$E$65536,2,0)</f>
        <v>旗舰店</v>
      </c>
      <c r="D8" s="20">
        <v>4500</v>
      </c>
      <c r="E8" s="21">
        <v>6750</v>
      </c>
      <c r="F8" s="21">
        <v>13500</v>
      </c>
      <c r="G8" s="21">
        <f>VLOOKUP(B:B,[3]Sheet1!$E$1:$F$65536,2,0)</f>
        <v>4669.55000000001</v>
      </c>
      <c r="H8" s="22">
        <f t="shared" si="0"/>
        <v>1.03767777777778</v>
      </c>
      <c r="I8" s="22">
        <f t="shared" si="1"/>
        <v>0.691785185185187</v>
      </c>
      <c r="J8" s="22">
        <f t="shared" si="2"/>
        <v>0.345892592592593</v>
      </c>
      <c r="K8" s="28">
        <f>G8*0.02</f>
        <v>93.3910000000002</v>
      </c>
      <c r="L8" s="21">
        <f>ROUND(K8,2)</f>
        <v>93.39</v>
      </c>
      <c r="M8" s="18"/>
    </row>
    <row r="9" s="8" customFormat="1" ht="12" customHeight="1" spans="1:13">
      <c r="A9" s="18">
        <v>7</v>
      </c>
      <c r="B9" s="18">
        <v>742</v>
      </c>
      <c r="C9" s="19" t="str">
        <f>VLOOKUP(B:B,[2]分门店!$D$1:$E$65536,2,0)</f>
        <v>庆云南街药店</v>
      </c>
      <c r="D9" s="20">
        <v>4000</v>
      </c>
      <c r="E9" s="21">
        <v>6000</v>
      </c>
      <c r="F9" s="21">
        <v>12000</v>
      </c>
      <c r="G9" s="21">
        <f>VLOOKUP(B:B,[3]Sheet1!$E$1:$F$65536,2,0)</f>
        <v>3719.2</v>
      </c>
      <c r="H9" s="22">
        <f t="shared" si="0"/>
        <v>0.9298</v>
      </c>
      <c r="I9" s="22">
        <f t="shared" si="1"/>
        <v>0.619866666666667</v>
      </c>
      <c r="J9" s="22">
        <f t="shared" si="2"/>
        <v>0.309933333333333</v>
      </c>
      <c r="K9" s="18"/>
      <c r="L9" s="21"/>
      <c r="M9" s="18">
        <v>-50</v>
      </c>
    </row>
    <row r="10" s="8" customFormat="1" ht="12" customHeight="1" spans="1:13">
      <c r="A10" s="18">
        <v>8</v>
      </c>
      <c r="B10" s="18">
        <v>754</v>
      </c>
      <c r="C10" s="19" t="str">
        <f>VLOOKUP(B:B,[2]分门店!$D$1:$E$65536,2,0)</f>
        <v>尚贤坊街药店</v>
      </c>
      <c r="D10" s="20">
        <v>2500</v>
      </c>
      <c r="E10" s="21">
        <v>3750</v>
      </c>
      <c r="F10" s="21">
        <v>7500</v>
      </c>
      <c r="G10" s="21">
        <f>VLOOKUP(B:B,[3]Sheet1!$E$1:$F$65536,2,0)</f>
        <v>3272.05</v>
      </c>
      <c r="H10" s="22">
        <f t="shared" si="0"/>
        <v>1.30882</v>
      </c>
      <c r="I10" s="22">
        <f t="shared" si="1"/>
        <v>0.872546666666667</v>
      </c>
      <c r="J10" s="22">
        <f t="shared" si="2"/>
        <v>0.436273333333333</v>
      </c>
      <c r="K10" s="28">
        <f>G10*0.02</f>
        <v>65.441</v>
      </c>
      <c r="L10" s="21">
        <f>ROUND(K10,2)</f>
        <v>65.44</v>
      </c>
      <c r="M10" s="18"/>
    </row>
    <row r="11" s="8" customFormat="1" ht="12" customHeight="1" spans="1:13">
      <c r="A11" s="18">
        <v>9</v>
      </c>
      <c r="B11" s="18">
        <v>343</v>
      </c>
      <c r="C11" s="19" t="str">
        <f>VLOOKUP(B:B,[2]分门店!$D$1:$E$65536,2,0)</f>
        <v>光华药店</v>
      </c>
      <c r="D11" s="20">
        <v>2500</v>
      </c>
      <c r="E11" s="21">
        <v>3750</v>
      </c>
      <c r="F11" s="21">
        <v>7500</v>
      </c>
      <c r="G11" s="21">
        <f>VLOOKUP(B:B,[3]Sheet1!$E$1:$F$65536,2,0)</f>
        <v>2513.83</v>
      </c>
      <c r="H11" s="22">
        <f t="shared" si="0"/>
        <v>1.005532</v>
      </c>
      <c r="I11" s="22">
        <f t="shared" si="1"/>
        <v>0.670354666666667</v>
      </c>
      <c r="J11" s="22">
        <f t="shared" si="2"/>
        <v>0.335177333333333</v>
      </c>
      <c r="K11" s="28">
        <f>G11*0.02</f>
        <v>50.2766</v>
      </c>
      <c r="L11" s="21">
        <f>ROUND(K11,2)</f>
        <v>50.28</v>
      </c>
      <c r="M11" s="18"/>
    </row>
    <row r="12" s="8" customFormat="1" ht="12" customHeight="1" spans="1:13">
      <c r="A12" s="18">
        <v>10</v>
      </c>
      <c r="B12" s="18">
        <v>541</v>
      </c>
      <c r="C12" s="19" t="str">
        <f>VLOOKUP(B:B,[2]分门店!$D$1:$E$65536,2,0)</f>
        <v>府城大道西段店</v>
      </c>
      <c r="D12" s="20">
        <v>2500</v>
      </c>
      <c r="E12" s="21">
        <v>3750</v>
      </c>
      <c r="F12" s="21">
        <v>7500</v>
      </c>
      <c r="G12" s="21">
        <f>VLOOKUP(B:B,[3]Sheet1!$E$1:$F$65536,2,0)</f>
        <v>2908.93</v>
      </c>
      <c r="H12" s="22">
        <f t="shared" si="0"/>
        <v>1.163572</v>
      </c>
      <c r="I12" s="22">
        <f t="shared" si="1"/>
        <v>0.775714666666667</v>
      </c>
      <c r="J12" s="22">
        <f t="shared" si="2"/>
        <v>0.387857333333333</v>
      </c>
      <c r="K12" s="28">
        <f>G12*0.02</f>
        <v>58.1786</v>
      </c>
      <c r="L12" s="21">
        <f>ROUND(K12,2)</f>
        <v>58.18</v>
      </c>
      <c r="M12" s="18"/>
    </row>
    <row r="13" s="8" customFormat="1" ht="12" customHeight="1" spans="1:13">
      <c r="A13" s="18">
        <v>11</v>
      </c>
      <c r="B13" s="18">
        <v>581</v>
      </c>
      <c r="C13" s="19" t="str">
        <f>VLOOKUP(B:B,[2]分门店!$D$1:$E$65536,2,0)</f>
        <v>二环路北四段药店</v>
      </c>
      <c r="D13" s="20">
        <v>2500</v>
      </c>
      <c r="E13" s="21">
        <v>3750</v>
      </c>
      <c r="F13" s="21">
        <v>7500</v>
      </c>
      <c r="G13" s="21">
        <f>VLOOKUP(B:B,[3]Sheet1!$E$1:$F$65536,2,0)</f>
        <v>3491.09</v>
      </c>
      <c r="H13" s="22">
        <f t="shared" si="0"/>
        <v>1.396436</v>
      </c>
      <c r="I13" s="22">
        <f t="shared" si="1"/>
        <v>0.930957333333333</v>
      </c>
      <c r="J13" s="22">
        <f t="shared" si="2"/>
        <v>0.465478666666667</v>
      </c>
      <c r="K13" s="28">
        <f>G13*0.02</f>
        <v>69.8218</v>
      </c>
      <c r="L13" s="21">
        <f>ROUND(K13,2)</f>
        <v>69.82</v>
      </c>
      <c r="M13" s="18"/>
    </row>
    <row r="14" s="8" customFormat="1" ht="12" customHeight="1" spans="1:13">
      <c r="A14" s="18">
        <v>12</v>
      </c>
      <c r="B14" s="18">
        <v>712</v>
      </c>
      <c r="C14" s="19" t="str">
        <f>VLOOKUP(B:B,[2]分门店!$D$1:$E$65536,2,0)</f>
        <v>华泰路药店</v>
      </c>
      <c r="D14" s="20">
        <v>2500</v>
      </c>
      <c r="E14" s="21">
        <v>3750</v>
      </c>
      <c r="F14" s="21">
        <v>7500</v>
      </c>
      <c r="G14" s="21">
        <f>VLOOKUP(B:B,[3]Sheet1!$E$1:$F$65536,2,0)</f>
        <v>3364.63</v>
      </c>
      <c r="H14" s="22">
        <f t="shared" si="0"/>
        <v>1.345852</v>
      </c>
      <c r="I14" s="22">
        <f t="shared" si="1"/>
        <v>0.897234666666667</v>
      </c>
      <c r="J14" s="22">
        <f t="shared" si="2"/>
        <v>0.448617333333333</v>
      </c>
      <c r="K14" s="28">
        <f>G14*0.02</f>
        <v>67.2926</v>
      </c>
      <c r="L14" s="21">
        <f>ROUND(K14,2)</f>
        <v>67.29</v>
      </c>
      <c r="M14" s="18"/>
    </row>
    <row r="15" s="8" customFormat="1" ht="12" customHeight="1" spans="1:13">
      <c r="A15" s="18">
        <v>13</v>
      </c>
      <c r="B15" s="18">
        <v>707</v>
      </c>
      <c r="C15" s="19" t="str">
        <f>VLOOKUP(B:B,[2]分门店!$D$1:$E$65536,2,0)</f>
        <v>万科路药店</v>
      </c>
      <c r="D15" s="20">
        <v>2300</v>
      </c>
      <c r="E15" s="21">
        <v>3450</v>
      </c>
      <c r="F15" s="21">
        <v>6900</v>
      </c>
      <c r="G15" s="21">
        <f>VLOOKUP(B:B,[3]Sheet1!$E$1:$F$65536,2,0)</f>
        <v>1725.86</v>
      </c>
      <c r="H15" s="22">
        <f t="shared" si="0"/>
        <v>0.750373913043478</v>
      </c>
      <c r="I15" s="22">
        <f t="shared" si="1"/>
        <v>0.500249275362319</v>
      </c>
      <c r="J15" s="22">
        <f t="shared" si="2"/>
        <v>0.250124637681159</v>
      </c>
      <c r="K15" s="18"/>
      <c r="L15" s="21"/>
      <c r="M15" s="18">
        <v>-50</v>
      </c>
    </row>
    <row r="16" s="8" customFormat="1" ht="12" customHeight="1" spans="1:13">
      <c r="A16" s="18">
        <v>14</v>
      </c>
      <c r="B16" s="18">
        <v>724</v>
      </c>
      <c r="C16" s="19" t="str">
        <f>VLOOKUP(B:B,[2]分门店!$D$1:$E$65536,2,0)</f>
        <v>观音桥街药店</v>
      </c>
      <c r="D16" s="20">
        <v>2300</v>
      </c>
      <c r="E16" s="21">
        <v>3450</v>
      </c>
      <c r="F16" s="21">
        <v>6900</v>
      </c>
      <c r="G16" s="21">
        <f>VLOOKUP(B:B,[3]Sheet1!$E$1:$F$65536,2,0)</f>
        <v>1590.27</v>
      </c>
      <c r="H16" s="22">
        <f t="shared" si="0"/>
        <v>0.691421739130435</v>
      </c>
      <c r="I16" s="22">
        <f t="shared" si="1"/>
        <v>0.460947826086957</v>
      </c>
      <c r="J16" s="22">
        <f t="shared" si="2"/>
        <v>0.230473913043478</v>
      </c>
      <c r="K16" s="18"/>
      <c r="L16" s="21"/>
      <c r="M16" s="18">
        <v>-50</v>
      </c>
    </row>
    <row r="17" s="8" customFormat="1" ht="12" customHeight="1" spans="1:13">
      <c r="A17" s="18">
        <v>15</v>
      </c>
      <c r="B17" s="18">
        <v>578</v>
      </c>
      <c r="C17" s="19" t="str">
        <f>VLOOKUP(B:B,[2]分门店!$D$1:$E$65536,2,0)</f>
        <v>华油路药店</v>
      </c>
      <c r="D17" s="20">
        <v>2300</v>
      </c>
      <c r="E17" s="21">
        <v>3450</v>
      </c>
      <c r="F17" s="21">
        <v>6900</v>
      </c>
      <c r="G17" s="21">
        <f>VLOOKUP(B:B,[3]Sheet1!$E$1:$F$65536,2,0)</f>
        <v>2822.85</v>
      </c>
      <c r="H17" s="22">
        <f t="shared" si="0"/>
        <v>1.22732608695652</v>
      </c>
      <c r="I17" s="22">
        <f t="shared" si="1"/>
        <v>0.818217391304348</v>
      </c>
      <c r="J17" s="22">
        <f t="shared" si="2"/>
        <v>0.409108695652174</v>
      </c>
      <c r="K17" s="28">
        <f>G17*0.02</f>
        <v>56.457</v>
      </c>
      <c r="L17" s="21">
        <f>ROUND(K17,2)</f>
        <v>56.46</v>
      </c>
      <c r="M17" s="18"/>
    </row>
    <row r="18" s="8" customFormat="1" ht="12" customHeight="1" spans="1:13">
      <c r="A18" s="18">
        <v>16</v>
      </c>
      <c r="B18" s="18">
        <v>513</v>
      </c>
      <c r="C18" s="19" t="str">
        <f>VLOOKUP(B:B,[2]分门店!$D$1:$E$65536,2,0)</f>
        <v>武侯区顺和街店</v>
      </c>
      <c r="D18" s="20">
        <v>2300</v>
      </c>
      <c r="E18" s="21">
        <v>3450</v>
      </c>
      <c r="F18" s="21">
        <v>6900</v>
      </c>
      <c r="G18" s="21">
        <f>VLOOKUP(B:B,[3]Sheet1!$E$1:$F$65536,2,0)</f>
        <v>2290.93</v>
      </c>
      <c r="H18" s="22">
        <f t="shared" si="0"/>
        <v>0.99605652173913</v>
      </c>
      <c r="I18" s="22">
        <f t="shared" si="1"/>
        <v>0.66403768115942</v>
      </c>
      <c r="J18" s="22">
        <f t="shared" si="2"/>
        <v>0.33201884057971</v>
      </c>
      <c r="K18" s="18"/>
      <c r="L18" s="21"/>
      <c r="M18" s="18">
        <v>-50</v>
      </c>
    </row>
    <row r="19" s="8" customFormat="1" ht="12" customHeight="1" spans="1:13">
      <c r="A19" s="18">
        <v>17</v>
      </c>
      <c r="B19" s="18">
        <v>747</v>
      </c>
      <c r="C19" s="19" t="str">
        <f>VLOOKUP(B:B,[2]分门店!$D$1:$E$65536,2,0)</f>
        <v>郫县二店</v>
      </c>
      <c r="D19" s="20">
        <v>2300</v>
      </c>
      <c r="E19" s="21">
        <v>3450</v>
      </c>
      <c r="F19" s="21">
        <v>6900</v>
      </c>
      <c r="G19" s="21">
        <f>VLOOKUP(B:B,[3]Sheet1!$E$1:$F$65536,2,0)</f>
        <v>1323.43</v>
      </c>
      <c r="H19" s="22">
        <f t="shared" si="0"/>
        <v>0.575404347826087</v>
      </c>
      <c r="I19" s="22">
        <f t="shared" si="1"/>
        <v>0.383602898550725</v>
      </c>
      <c r="J19" s="22">
        <f t="shared" si="2"/>
        <v>0.191801449275362</v>
      </c>
      <c r="K19" s="18"/>
      <c r="L19" s="21"/>
      <c r="M19" s="18">
        <v>-50</v>
      </c>
    </row>
    <row r="20" s="8" customFormat="1" ht="12" customHeight="1" spans="1:13">
      <c r="A20" s="18">
        <v>18</v>
      </c>
      <c r="B20" s="18">
        <v>373</v>
      </c>
      <c r="C20" s="19" t="str">
        <f>VLOOKUP(B:B,[2]分门店!$D$1:$E$65536,2,0)</f>
        <v>通盈街药店</v>
      </c>
      <c r="D20" s="20">
        <v>2000</v>
      </c>
      <c r="E20" s="21">
        <v>3000</v>
      </c>
      <c r="F20" s="21">
        <v>6000</v>
      </c>
      <c r="G20" s="21">
        <f>VLOOKUP(B:B,[3]Sheet1!$E$1:$F$65536,2,0)</f>
        <v>1776.27</v>
      </c>
      <c r="H20" s="22">
        <f t="shared" si="0"/>
        <v>0.888135</v>
      </c>
      <c r="I20" s="22">
        <f t="shared" si="1"/>
        <v>0.59209</v>
      </c>
      <c r="J20" s="22">
        <f t="shared" si="2"/>
        <v>0.296045</v>
      </c>
      <c r="K20" s="18"/>
      <c r="L20" s="21"/>
      <c r="M20" s="18">
        <v>-50</v>
      </c>
    </row>
    <row r="21" s="8" customFormat="1" ht="12" customHeight="1" spans="1:13">
      <c r="A21" s="18">
        <v>19</v>
      </c>
      <c r="B21" s="18">
        <v>571</v>
      </c>
      <c r="C21" s="19" t="str">
        <f>VLOOKUP(B:B,[2]分门店!$D$1:$E$65536,2,0)</f>
        <v>民丰大道西段药店</v>
      </c>
      <c r="D21" s="20">
        <v>2000</v>
      </c>
      <c r="E21" s="21">
        <v>3000</v>
      </c>
      <c r="F21" s="21">
        <v>6000</v>
      </c>
      <c r="G21" s="21">
        <f>VLOOKUP(B:B,[3]Sheet1!$E$1:$F$65536,2,0)</f>
        <v>3833.46</v>
      </c>
      <c r="H21" s="22">
        <f t="shared" si="0"/>
        <v>1.91673</v>
      </c>
      <c r="I21" s="22">
        <f t="shared" si="1"/>
        <v>1.27782</v>
      </c>
      <c r="J21" s="22">
        <f t="shared" si="2"/>
        <v>0.63891</v>
      </c>
      <c r="K21" s="27">
        <f>G21*0.03</f>
        <v>115.0038</v>
      </c>
      <c r="L21" s="21">
        <f>ROUND(K21,2)</f>
        <v>115</v>
      </c>
      <c r="M21" s="18"/>
    </row>
    <row r="22" s="8" customFormat="1" ht="12" customHeight="1" spans="1:13">
      <c r="A22" s="18">
        <v>20</v>
      </c>
      <c r="B22" s="18">
        <v>308</v>
      </c>
      <c r="C22" s="19" t="str">
        <f>VLOOKUP(B:B,[2]分门店!$D$1:$E$65536,2,0)</f>
        <v>红星店</v>
      </c>
      <c r="D22" s="20">
        <v>2000</v>
      </c>
      <c r="E22" s="21">
        <v>3000</v>
      </c>
      <c r="F22" s="21">
        <v>6000</v>
      </c>
      <c r="G22" s="21">
        <f>VLOOKUP(B:B,[3]Sheet1!$E$1:$F$65536,2,0)</f>
        <v>2217.83</v>
      </c>
      <c r="H22" s="22">
        <f t="shared" si="0"/>
        <v>1.108915</v>
      </c>
      <c r="I22" s="22">
        <f t="shared" si="1"/>
        <v>0.739276666666667</v>
      </c>
      <c r="J22" s="22">
        <f t="shared" si="2"/>
        <v>0.369638333333333</v>
      </c>
      <c r="K22" s="28">
        <f>G22*0.02</f>
        <v>44.3566</v>
      </c>
      <c r="L22" s="21">
        <f>ROUND(K22,2)</f>
        <v>44.36</v>
      </c>
      <c r="M22" s="18"/>
    </row>
    <row r="23" s="8" customFormat="1" ht="12" customHeight="1" spans="1:13">
      <c r="A23" s="18">
        <v>21</v>
      </c>
      <c r="B23" s="18">
        <v>515</v>
      </c>
      <c r="C23" s="19" t="str">
        <f>VLOOKUP(B:B,[2]分门店!$D$1:$E$65536,2,0)</f>
        <v>崔家店路药店</v>
      </c>
      <c r="D23" s="20">
        <v>1800</v>
      </c>
      <c r="E23" s="21">
        <v>2700</v>
      </c>
      <c r="F23" s="21">
        <v>5400</v>
      </c>
      <c r="G23" s="21">
        <f>VLOOKUP(B:B,[3]Sheet1!$E$1:$F$65536,2,0)</f>
        <v>1594.96</v>
      </c>
      <c r="H23" s="22">
        <f t="shared" si="0"/>
        <v>0.886088888888889</v>
      </c>
      <c r="I23" s="22">
        <f t="shared" si="1"/>
        <v>0.590725925925926</v>
      </c>
      <c r="J23" s="22">
        <f t="shared" si="2"/>
        <v>0.295362962962963</v>
      </c>
      <c r="K23" s="18"/>
      <c r="L23" s="21"/>
      <c r="M23" s="18">
        <v>-50</v>
      </c>
    </row>
    <row r="24" s="8" customFormat="1" ht="12" customHeight="1" spans="1:13">
      <c r="A24" s="18">
        <v>22</v>
      </c>
      <c r="B24" s="18">
        <v>349</v>
      </c>
      <c r="C24" s="19" t="str">
        <f>VLOOKUP(B:B,[2]分门店!$D$1:$E$65536,2,0)</f>
        <v>人民中路店</v>
      </c>
      <c r="D24" s="20">
        <v>1800</v>
      </c>
      <c r="E24" s="21">
        <v>2700</v>
      </c>
      <c r="F24" s="21">
        <v>5400</v>
      </c>
      <c r="G24" s="21">
        <f>VLOOKUP(B:B,[3]Sheet1!$E$1:$F$65536,2,0)</f>
        <v>2510.29</v>
      </c>
      <c r="H24" s="22">
        <f t="shared" si="0"/>
        <v>1.39460555555556</v>
      </c>
      <c r="I24" s="22">
        <f t="shared" si="1"/>
        <v>0.929737037037037</v>
      </c>
      <c r="J24" s="22">
        <f t="shared" si="2"/>
        <v>0.464868518518519</v>
      </c>
      <c r="K24" s="28">
        <f>G24*0.02</f>
        <v>50.2058</v>
      </c>
      <c r="L24" s="21">
        <f>ROUND(K24,2)</f>
        <v>50.21</v>
      </c>
      <c r="M24" s="18"/>
    </row>
    <row r="25" s="8" customFormat="1" ht="12" customHeight="1" spans="1:13">
      <c r="A25" s="18">
        <v>23</v>
      </c>
      <c r="B25" s="18">
        <v>546</v>
      </c>
      <c r="C25" s="19" t="str">
        <f>VLOOKUP(B:B,[2]分门店!$D$1:$E$65536,2,0)</f>
        <v>榕声路店</v>
      </c>
      <c r="D25" s="20">
        <v>1800</v>
      </c>
      <c r="E25" s="21">
        <v>2700</v>
      </c>
      <c r="F25" s="21">
        <v>5400</v>
      </c>
      <c r="G25" s="21">
        <f>VLOOKUP(B:B,[3]Sheet1!$E$1:$F$65536,2,0)</f>
        <v>2348.94</v>
      </c>
      <c r="H25" s="22">
        <f t="shared" si="0"/>
        <v>1.30496666666667</v>
      </c>
      <c r="I25" s="22">
        <f t="shared" si="1"/>
        <v>0.869977777777778</v>
      </c>
      <c r="J25" s="22">
        <f t="shared" si="2"/>
        <v>0.434988888888889</v>
      </c>
      <c r="K25" s="28">
        <f>G25*0.02</f>
        <v>46.9788</v>
      </c>
      <c r="L25" s="21">
        <f>ROUND(K25,2)</f>
        <v>46.98</v>
      </c>
      <c r="M25" s="18"/>
    </row>
    <row r="26" s="8" customFormat="1" ht="12" customHeight="1" spans="1:13">
      <c r="A26" s="18">
        <v>24</v>
      </c>
      <c r="B26" s="18">
        <v>341</v>
      </c>
      <c r="C26" s="19" t="str">
        <f>VLOOKUP(B:B,[2]分门店!$D$1:$E$65536,2,0)</f>
        <v>邛崃中心药店</v>
      </c>
      <c r="D26" s="20">
        <v>1800</v>
      </c>
      <c r="E26" s="21">
        <v>2700</v>
      </c>
      <c r="F26" s="21">
        <v>5400</v>
      </c>
      <c r="G26" s="21">
        <f>VLOOKUP(B:B,[3]Sheet1!$E$1:$F$65536,2,0)</f>
        <v>2049.78</v>
      </c>
      <c r="H26" s="22">
        <f t="shared" si="0"/>
        <v>1.13876666666667</v>
      </c>
      <c r="I26" s="22">
        <f t="shared" si="1"/>
        <v>0.759177777777778</v>
      </c>
      <c r="J26" s="22">
        <f t="shared" si="2"/>
        <v>0.379588888888889</v>
      </c>
      <c r="K26" s="28">
        <f>G26*0.02</f>
        <v>40.9956</v>
      </c>
      <c r="L26" s="21">
        <f>ROUND(K26,2)</f>
        <v>41</v>
      </c>
      <c r="M26" s="18"/>
    </row>
    <row r="27" s="8" customFormat="1" ht="12" customHeight="1" spans="1:13">
      <c r="A27" s="18">
        <v>25</v>
      </c>
      <c r="B27" s="18">
        <v>355</v>
      </c>
      <c r="C27" s="19" t="str">
        <f>VLOOKUP(B:B,[2]分门店!$D$1:$E$65536,2,0)</f>
        <v>双林路药店</v>
      </c>
      <c r="D27" s="20">
        <v>1800</v>
      </c>
      <c r="E27" s="21">
        <v>2700</v>
      </c>
      <c r="F27" s="21">
        <v>5400</v>
      </c>
      <c r="G27" s="21">
        <f>VLOOKUP(B:B,[3]Sheet1!$E$1:$F$65536,2,0)</f>
        <v>1683.04</v>
      </c>
      <c r="H27" s="22">
        <f t="shared" si="0"/>
        <v>0.935022222222222</v>
      </c>
      <c r="I27" s="22">
        <f t="shared" si="1"/>
        <v>0.623348148148148</v>
      </c>
      <c r="J27" s="22">
        <f t="shared" si="2"/>
        <v>0.311674074074074</v>
      </c>
      <c r="K27" s="18"/>
      <c r="L27" s="21"/>
      <c r="M27" s="18">
        <v>-50</v>
      </c>
    </row>
    <row r="28" s="8" customFormat="1" ht="12" customHeight="1" spans="1:13">
      <c r="A28" s="18">
        <v>26</v>
      </c>
      <c r="B28" s="18">
        <v>726</v>
      </c>
      <c r="C28" s="19" t="str">
        <f>VLOOKUP(B:B,[2]分门店!$D$1:$E$65536,2,0)</f>
        <v>交大路第三药店</v>
      </c>
      <c r="D28" s="20">
        <v>1700</v>
      </c>
      <c r="E28" s="21">
        <v>2550</v>
      </c>
      <c r="F28" s="21">
        <v>5100</v>
      </c>
      <c r="G28" s="21">
        <f>VLOOKUP(B:B,[3]Sheet1!$E$1:$F$65536,2,0)</f>
        <v>2786.6</v>
      </c>
      <c r="H28" s="22">
        <f t="shared" si="0"/>
        <v>1.63917647058824</v>
      </c>
      <c r="I28" s="22">
        <f t="shared" si="1"/>
        <v>1.09278431372549</v>
      </c>
      <c r="J28" s="22">
        <f t="shared" si="2"/>
        <v>0.546392156862745</v>
      </c>
      <c r="K28" s="27">
        <f>G28*0.03</f>
        <v>83.598</v>
      </c>
      <c r="L28" s="21">
        <f>ROUND(K28,2)</f>
        <v>83.6</v>
      </c>
      <c r="M28" s="18"/>
    </row>
    <row r="29" s="8" customFormat="1" ht="12" customHeight="1" spans="1:13">
      <c r="A29" s="18">
        <v>27</v>
      </c>
      <c r="B29" s="18">
        <v>598</v>
      </c>
      <c r="C29" s="19" t="str">
        <f>VLOOKUP(B:B,[2]分门店!$D$1:$E$65536,2,0)</f>
        <v>水杉街药店</v>
      </c>
      <c r="D29" s="20">
        <v>1700</v>
      </c>
      <c r="E29" s="21">
        <v>2550</v>
      </c>
      <c r="F29" s="21">
        <v>5100</v>
      </c>
      <c r="G29" s="21">
        <f>VLOOKUP(B:B,[3]Sheet1!$E$1:$F$65536,2,0)</f>
        <v>1827.23</v>
      </c>
      <c r="H29" s="22">
        <f t="shared" si="0"/>
        <v>1.07484117647059</v>
      </c>
      <c r="I29" s="22">
        <f t="shared" si="1"/>
        <v>0.716560784313725</v>
      </c>
      <c r="J29" s="22">
        <f t="shared" si="2"/>
        <v>0.358280392156863</v>
      </c>
      <c r="K29" s="28">
        <f>G29*0.02</f>
        <v>36.5446</v>
      </c>
      <c r="L29" s="21">
        <f>ROUND(K29,2)</f>
        <v>36.54</v>
      </c>
      <c r="M29" s="18"/>
    </row>
    <row r="30" s="8" customFormat="1" ht="12" customHeight="1" spans="1:13">
      <c r="A30" s="18">
        <v>28</v>
      </c>
      <c r="B30" s="18">
        <v>737</v>
      </c>
      <c r="C30" s="19" t="str">
        <f>VLOOKUP(B:B,[2]分门店!$D$1:$E$65536,2,0)</f>
        <v>大源北街药店</v>
      </c>
      <c r="D30" s="20">
        <v>1600</v>
      </c>
      <c r="E30" s="21">
        <v>2400</v>
      </c>
      <c r="F30" s="21">
        <v>4800</v>
      </c>
      <c r="G30" s="21">
        <f>VLOOKUP(B:B,[3]Sheet1!$E$1:$F$65536,2,0)</f>
        <v>1893.55</v>
      </c>
      <c r="H30" s="22">
        <f t="shared" si="0"/>
        <v>1.18346875</v>
      </c>
      <c r="I30" s="22">
        <f t="shared" si="1"/>
        <v>0.788979166666667</v>
      </c>
      <c r="J30" s="22">
        <f t="shared" si="2"/>
        <v>0.394489583333333</v>
      </c>
      <c r="K30" s="28">
        <f>G30*0.02</f>
        <v>37.871</v>
      </c>
      <c r="L30" s="21">
        <f>ROUND(K30,2)</f>
        <v>37.87</v>
      </c>
      <c r="M30" s="18"/>
    </row>
    <row r="31" s="8" customFormat="1" ht="12" customHeight="1" spans="1:13">
      <c r="A31" s="18">
        <v>29</v>
      </c>
      <c r="B31" s="18">
        <v>585</v>
      </c>
      <c r="C31" s="19" t="str">
        <f>VLOOKUP(B:B,[2]分门店!$D$1:$E$65536,2,0)</f>
        <v>羊子山西路药店</v>
      </c>
      <c r="D31" s="20">
        <v>1600</v>
      </c>
      <c r="E31" s="21">
        <v>2400</v>
      </c>
      <c r="F31" s="21">
        <v>4800</v>
      </c>
      <c r="G31" s="21">
        <f>VLOOKUP(B:B,[3]Sheet1!$E$1:$F$65536,2,0)</f>
        <v>2675</v>
      </c>
      <c r="H31" s="22">
        <f t="shared" si="0"/>
        <v>1.671875</v>
      </c>
      <c r="I31" s="22">
        <f t="shared" si="1"/>
        <v>1.11458333333333</v>
      </c>
      <c r="J31" s="22">
        <f t="shared" si="2"/>
        <v>0.557291666666667</v>
      </c>
      <c r="K31" s="27">
        <f>G31*0.03</f>
        <v>80.25</v>
      </c>
      <c r="L31" s="21">
        <f>ROUND(K31,2)</f>
        <v>80.25</v>
      </c>
      <c r="M31" s="18"/>
    </row>
    <row r="32" s="8" customFormat="1" ht="12" customHeight="1" spans="1:13">
      <c r="A32" s="18">
        <v>30</v>
      </c>
      <c r="B32" s="18">
        <v>730</v>
      </c>
      <c r="C32" s="19" t="str">
        <f>VLOOKUP(B:B,[2]分门店!$D$1:$E$65536,2,0)</f>
        <v>新繁镇繁江北路药店</v>
      </c>
      <c r="D32" s="20">
        <v>1600</v>
      </c>
      <c r="E32" s="21">
        <v>2400</v>
      </c>
      <c r="F32" s="21">
        <v>4800</v>
      </c>
      <c r="G32" s="21">
        <f>VLOOKUP(B:B,[3]Sheet1!$E$1:$F$65536,2,0)</f>
        <v>587.85</v>
      </c>
      <c r="H32" s="22">
        <f t="shared" si="0"/>
        <v>0.36740625</v>
      </c>
      <c r="I32" s="22">
        <f t="shared" si="1"/>
        <v>0.2449375</v>
      </c>
      <c r="J32" s="22">
        <f t="shared" si="2"/>
        <v>0.12246875</v>
      </c>
      <c r="K32" s="18"/>
      <c r="L32" s="21"/>
      <c r="M32" s="18">
        <v>-50</v>
      </c>
    </row>
    <row r="33" s="8" customFormat="1" ht="12" customHeight="1" spans="1:13">
      <c r="A33" s="18">
        <v>31</v>
      </c>
      <c r="B33" s="18">
        <v>367</v>
      </c>
      <c r="C33" s="19" t="str">
        <f>VLOOKUP(B:B,[2]分门店!$D$1:$E$65536,2,0)</f>
        <v>金带街药店</v>
      </c>
      <c r="D33" s="20">
        <v>1600</v>
      </c>
      <c r="E33" s="21">
        <v>2400</v>
      </c>
      <c r="F33" s="21">
        <v>4800</v>
      </c>
      <c r="G33" s="21">
        <f>VLOOKUP(B:B,[3]Sheet1!$E$1:$F$65536,2,0)</f>
        <v>1673.83</v>
      </c>
      <c r="H33" s="22">
        <f t="shared" si="0"/>
        <v>1.04614375</v>
      </c>
      <c r="I33" s="22">
        <f t="shared" si="1"/>
        <v>0.697429166666667</v>
      </c>
      <c r="J33" s="22">
        <f t="shared" si="2"/>
        <v>0.348714583333333</v>
      </c>
      <c r="K33" s="28">
        <f>G33*0.02</f>
        <v>33.4766</v>
      </c>
      <c r="L33" s="21">
        <f>ROUND(K33,2)</f>
        <v>33.48</v>
      </c>
      <c r="M33" s="18"/>
    </row>
    <row r="34" s="8" customFormat="1" ht="12" customHeight="1" spans="1:13">
      <c r="A34" s="18">
        <v>32</v>
      </c>
      <c r="B34" s="18">
        <v>385</v>
      </c>
      <c r="C34" s="19" t="str">
        <f>VLOOKUP(B:B,[2]分门店!$D$1:$E$65536,2,0)</f>
        <v>五津西路药店</v>
      </c>
      <c r="D34" s="20">
        <v>1600</v>
      </c>
      <c r="E34" s="21">
        <v>2400</v>
      </c>
      <c r="F34" s="21">
        <v>4800</v>
      </c>
      <c r="G34" s="21">
        <f>VLOOKUP(B:B,[3]Sheet1!$E$1:$F$65536,2,0)</f>
        <v>1933.71</v>
      </c>
      <c r="H34" s="22">
        <f t="shared" si="0"/>
        <v>1.20856875</v>
      </c>
      <c r="I34" s="22">
        <f t="shared" si="1"/>
        <v>0.8057125</v>
      </c>
      <c r="J34" s="22">
        <f t="shared" si="2"/>
        <v>0.40285625</v>
      </c>
      <c r="K34" s="28">
        <f>G34*0.02</f>
        <v>38.6742</v>
      </c>
      <c r="L34" s="21">
        <f>ROUND(K34,2)</f>
        <v>38.67</v>
      </c>
      <c r="M34" s="18"/>
    </row>
    <row r="35" s="8" customFormat="1" ht="12" customHeight="1" spans="1:13">
      <c r="A35" s="18">
        <v>33</v>
      </c>
      <c r="B35" s="18">
        <v>365</v>
      </c>
      <c r="C35" s="19" t="str">
        <f>VLOOKUP(B:B,[2]分门店!$D$1:$E$65536,2,0)</f>
        <v>光华村街药店</v>
      </c>
      <c r="D35" s="20">
        <v>1600</v>
      </c>
      <c r="E35" s="21">
        <v>2400</v>
      </c>
      <c r="F35" s="21">
        <v>4800</v>
      </c>
      <c r="G35" s="21">
        <f>VLOOKUP(B:B,[3]Sheet1!$E$1:$F$65536,2,0)</f>
        <v>1360.29</v>
      </c>
      <c r="H35" s="22">
        <f t="shared" si="0"/>
        <v>0.85018125</v>
      </c>
      <c r="I35" s="22">
        <f t="shared" si="1"/>
        <v>0.5667875</v>
      </c>
      <c r="J35" s="22">
        <f t="shared" si="2"/>
        <v>0.28339375</v>
      </c>
      <c r="K35" s="18"/>
      <c r="L35" s="21"/>
      <c r="M35" s="18">
        <v>-50</v>
      </c>
    </row>
    <row r="36" s="8" customFormat="1" ht="12" customHeight="1" spans="1:13">
      <c r="A36" s="18">
        <v>34</v>
      </c>
      <c r="B36" s="18">
        <v>511</v>
      </c>
      <c r="C36" s="19" t="str">
        <f>VLOOKUP(B:B,[2]分门店!$D$1:$E$65536,2,0)</f>
        <v>成华杉板桥南一路店</v>
      </c>
      <c r="D36" s="20">
        <v>1300</v>
      </c>
      <c r="E36" s="21">
        <v>1950</v>
      </c>
      <c r="F36" s="21">
        <v>3900</v>
      </c>
      <c r="G36" s="21">
        <f>VLOOKUP(B:B,[3]Sheet1!$E$1:$F$65536,2,0)</f>
        <v>1836.91</v>
      </c>
      <c r="H36" s="22">
        <f t="shared" ref="H36:H67" si="3">G36/D36</f>
        <v>1.41300769230769</v>
      </c>
      <c r="I36" s="22">
        <f t="shared" ref="I36:I67" si="4">G36/E36</f>
        <v>0.942005128205128</v>
      </c>
      <c r="J36" s="22">
        <f t="shared" ref="J36:J67" si="5">G36/F36</f>
        <v>0.471002564102564</v>
      </c>
      <c r="K36" s="28">
        <f>G36*0.02</f>
        <v>36.7382</v>
      </c>
      <c r="L36" s="21">
        <f>ROUND(K36,2)</f>
        <v>36.74</v>
      </c>
      <c r="M36" s="18"/>
    </row>
    <row r="37" s="8" customFormat="1" ht="12" customHeight="1" spans="1:13">
      <c r="A37" s="18">
        <v>35</v>
      </c>
      <c r="B37" s="18">
        <v>399</v>
      </c>
      <c r="C37" s="19" t="str">
        <f>VLOOKUP(B:B,[2]分门店!$D$1:$E$65536,2,0)</f>
        <v>高新天久北巷药店</v>
      </c>
      <c r="D37" s="20">
        <v>1200</v>
      </c>
      <c r="E37" s="21">
        <v>1800</v>
      </c>
      <c r="F37" s="21">
        <v>3600</v>
      </c>
      <c r="G37" s="21">
        <f>VLOOKUP(B:B,[3]Sheet1!$E$1:$F$65536,2,0)</f>
        <v>1909.58</v>
      </c>
      <c r="H37" s="22">
        <f t="shared" si="3"/>
        <v>1.59131666666667</v>
      </c>
      <c r="I37" s="22">
        <f t="shared" si="4"/>
        <v>1.06087777777778</v>
      </c>
      <c r="J37" s="22">
        <f t="shared" si="5"/>
        <v>0.530438888888889</v>
      </c>
      <c r="K37" s="27">
        <f>G37*0.03</f>
        <v>57.2874</v>
      </c>
      <c r="L37" s="21">
        <f>ROUND(K37,2)</f>
        <v>57.29</v>
      </c>
      <c r="M37" s="18"/>
    </row>
    <row r="38" s="8" customFormat="1" ht="12" customHeight="1" spans="1:13">
      <c r="A38" s="18">
        <v>36</v>
      </c>
      <c r="B38" s="18">
        <v>743</v>
      </c>
      <c r="C38" s="19" t="str">
        <f>VLOOKUP(B:B,[2]分门店!$D$1:$E$65536,2,0)</f>
        <v>万宇路药店</v>
      </c>
      <c r="D38" s="20">
        <v>1200</v>
      </c>
      <c r="E38" s="21">
        <v>1800</v>
      </c>
      <c r="F38" s="21">
        <v>3600</v>
      </c>
      <c r="G38" s="21">
        <f>VLOOKUP(B:B,[3]Sheet1!$E$1:$F$65536,2,0)</f>
        <v>1172.67</v>
      </c>
      <c r="H38" s="22">
        <f t="shared" si="3"/>
        <v>0.977225</v>
      </c>
      <c r="I38" s="22">
        <f t="shared" si="4"/>
        <v>0.651483333333333</v>
      </c>
      <c r="J38" s="22">
        <f t="shared" si="5"/>
        <v>0.325741666666667</v>
      </c>
      <c r="K38" s="18"/>
      <c r="L38" s="21"/>
      <c r="M38" s="18">
        <v>-50</v>
      </c>
    </row>
    <row r="39" s="8" customFormat="1" ht="12" customHeight="1" spans="1:13">
      <c r="A39" s="18">
        <v>37</v>
      </c>
      <c r="B39" s="18">
        <v>347</v>
      </c>
      <c r="C39" s="19" t="str">
        <f>VLOOKUP(B:B,[2]分门店!$D$1:$E$65536,2,0)</f>
        <v>清江东路2药店</v>
      </c>
      <c r="D39" s="20">
        <v>1200</v>
      </c>
      <c r="E39" s="21">
        <v>1800</v>
      </c>
      <c r="F39" s="21">
        <v>3600</v>
      </c>
      <c r="G39" s="21">
        <f>VLOOKUP(B:B,[3]Sheet1!$E$1:$F$65536,2,0)</f>
        <v>857.31</v>
      </c>
      <c r="H39" s="22">
        <f t="shared" si="3"/>
        <v>0.714425</v>
      </c>
      <c r="I39" s="22">
        <f t="shared" si="4"/>
        <v>0.476283333333333</v>
      </c>
      <c r="J39" s="22">
        <f t="shared" si="5"/>
        <v>0.238141666666667</v>
      </c>
      <c r="K39" s="18"/>
      <c r="L39" s="21"/>
      <c r="M39" s="18">
        <v>-50</v>
      </c>
    </row>
    <row r="40" s="8" customFormat="1" ht="12" customHeight="1" spans="1:13">
      <c r="A40" s="18">
        <v>38</v>
      </c>
      <c r="B40" s="18">
        <v>101453</v>
      </c>
      <c r="C40" s="19" t="str">
        <f>VLOOKUP(B:B,[2]分门店!$D$1:$E$65536,2,0)</f>
        <v>江安路药店</v>
      </c>
      <c r="D40" s="20">
        <v>1100</v>
      </c>
      <c r="E40" s="21">
        <v>1650</v>
      </c>
      <c r="F40" s="21">
        <v>3300</v>
      </c>
      <c r="G40" s="21">
        <f>VLOOKUP(B:B,[3]Sheet1!$E$1:$F$65536,2,0)</f>
        <v>1348.61</v>
      </c>
      <c r="H40" s="22">
        <f t="shared" si="3"/>
        <v>1.22600909090909</v>
      </c>
      <c r="I40" s="22">
        <f t="shared" si="4"/>
        <v>0.817339393939394</v>
      </c>
      <c r="J40" s="22">
        <f t="shared" si="5"/>
        <v>0.408669696969697</v>
      </c>
      <c r="K40" s="28">
        <f t="shared" ref="K40:K47" si="6">G40*0.02</f>
        <v>26.9722</v>
      </c>
      <c r="L40" s="21">
        <f t="shared" ref="L40:L47" si="7">ROUND(K40,2)</f>
        <v>26.97</v>
      </c>
      <c r="M40" s="18"/>
    </row>
    <row r="41" s="8" customFormat="1" ht="12" customHeight="1" spans="1:13">
      <c r="A41" s="18">
        <v>39</v>
      </c>
      <c r="B41" s="18">
        <v>727</v>
      </c>
      <c r="C41" s="19" t="str">
        <f>VLOOKUP(B:B,[2]分门店!$D$1:$E$65536,2,0)</f>
        <v>黄苑东街药店</v>
      </c>
      <c r="D41" s="20">
        <v>1100</v>
      </c>
      <c r="E41" s="21">
        <v>1650</v>
      </c>
      <c r="F41" s="21">
        <v>3300</v>
      </c>
      <c r="G41" s="21">
        <f>VLOOKUP(B:B,[3]Sheet1!$E$1:$F$65536,2,0)</f>
        <v>1314.18</v>
      </c>
      <c r="H41" s="22">
        <f t="shared" si="3"/>
        <v>1.19470909090909</v>
      </c>
      <c r="I41" s="22">
        <f t="shared" si="4"/>
        <v>0.796472727272727</v>
      </c>
      <c r="J41" s="22">
        <f t="shared" si="5"/>
        <v>0.398236363636364</v>
      </c>
      <c r="K41" s="28">
        <f t="shared" si="6"/>
        <v>26.2836</v>
      </c>
      <c r="L41" s="21">
        <f t="shared" si="7"/>
        <v>26.28</v>
      </c>
      <c r="M41" s="18"/>
    </row>
    <row r="42" s="8" customFormat="1" ht="12" customHeight="1" spans="1:13">
      <c r="A42" s="18">
        <v>40</v>
      </c>
      <c r="B42" s="18">
        <v>387</v>
      </c>
      <c r="C42" s="19" t="str">
        <f>VLOOKUP(B:B,[2]分门店!$D$1:$E$65536,2,0)</f>
        <v>新乐中街药店</v>
      </c>
      <c r="D42" s="20">
        <v>1100</v>
      </c>
      <c r="E42" s="21">
        <v>1650</v>
      </c>
      <c r="F42" s="21">
        <v>3300</v>
      </c>
      <c r="G42" s="21">
        <f>VLOOKUP(B:B,[3]Sheet1!$E$1:$F$65536,2,0)</f>
        <v>1186.04</v>
      </c>
      <c r="H42" s="22">
        <f t="shared" si="3"/>
        <v>1.07821818181818</v>
      </c>
      <c r="I42" s="22">
        <f t="shared" si="4"/>
        <v>0.718812121212121</v>
      </c>
      <c r="J42" s="22">
        <f t="shared" si="5"/>
        <v>0.359406060606061</v>
      </c>
      <c r="K42" s="28">
        <f t="shared" si="6"/>
        <v>23.7208</v>
      </c>
      <c r="L42" s="21">
        <f t="shared" si="7"/>
        <v>23.72</v>
      </c>
      <c r="M42" s="18"/>
    </row>
    <row r="43" s="8" customFormat="1" ht="12" customHeight="1" spans="1:13">
      <c r="A43" s="18">
        <v>41</v>
      </c>
      <c r="B43" s="18">
        <v>377</v>
      </c>
      <c r="C43" s="19" t="str">
        <f>VLOOKUP(B:B,[2]分门店!$D$1:$E$65536,2,0)</f>
        <v>新园大道药店</v>
      </c>
      <c r="D43" s="20">
        <v>1100</v>
      </c>
      <c r="E43" s="21">
        <v>1650</v>
      </c>
      <c r="F43" s="21">
        <v>3300</v>
      </c>
      <c r="G43" s="21">
        <f>VLOOKUP(B:B,[3]Sheet1!$E$1:$F$65536,2,0)</f>
        <v>1304.77</v>
      </c>
      <c r="H43" s="22">
        <f t="shared" si="3"/>
        <v>1.18615454545455</v>
      </c>
      <c r="I43" s="22">
        <f t="shared" si="4"/>
        <v>0.790769696969697</v>
      </c>
      <c r="J43" s="22">
        <f t="shared" si="5"/>
        <v>0.395384848484849</v>
      </c>
      <c r="K43" s="28">
        <f t="shared" si="6"/>
        <v>26.0954</v>
      </c>
      <c r="L43" s="21">
        <f t="shared" si="7"/>
        <v>26.1</v>
      </c>
      <c r="M43" s="18"/>
    </row>
    <row r="44" s="8" customFormat="1" ht="12" customHeight="1" spans="1:13">
      <c r="A44" s="18">
        <v>42</v>
      </c>
      <c r="B44" s="18">
        <v>709</v>
      </c>
      <c r="C44" s="19" t="str">
        <f>VLOOKUP(B:B,[2]分门店!$D$1:$E$65536,2,0)</f>
        <v>马超东路店</v>
      </c>
      <c r="D44" s="20">
        <v>1100</v>
      </c>
      <c r="E44" s="21">
        <v>1650</v>
      </c>
      <c r="F44" s="21">
        <v>3300</v>
      </c>
      <c r="G44" s="21">
        <f>VLOOKUP(B:B,[3]Sheet1!$E$1:$F$65536,2,0)</f>
        <v>1446.47</v>
      </c>
      <c r="H44" s="22">
        <f t="shared" si="3"/>
        <v>1.31497272727273</v>
      </c>
      <c r="I44" s="22">
        <f t="shared" si="4"/>
        <v>0.876648484848485</v>
      </c>
      <c r="J44" s="22">
        <f t="shared" si="5"/>
        <v>0.438324242424242</v>
      </c>
      <c r="K44" s="28">
        <f t="shared" si="6"/>
        <v>28.9294</v>
      </c>
      <c r="L44" s="21">
        <f t="shared" si="7"/>
        <v>28.93</v>
      </c>
      <c r="M44" s="18"/>
    </row>
    <row r="45" s="8" customFormat="1" ht="12" customHeight="1" spans="1:13">
      <c r="A45" s="18">
        <v>43</v>
      </c>
      <c r="B45" s="18">
        <v>52</v>
      </c>
      <c r="C45" s="19" t="str">
        <f>VLOOKUP(B:B,[2]分门店!$D$1:$E$65536,2,0)</f>
        <v>崇州中心店</v>
      </c>
      <c r="D45" s="20">
        <v>1100</v>
      </c>
      <c r="E45" s="21">
        <v>1650</v>
      </c>
      <c r="F45" s="21">
        <v>3300</v>
      </c>
      <c r="G45" s="21">
        <f>VLOOKUP(B:B,[3]Sheet1!$E$1:$F$65536,2,0)</f>
        <v>1143.43</v>
      </c>
      <c r="H45" s="22">
        <f t="shared" si="3"/>
        <v>1.03948181818182</v>
      </c>
      <c r="I45" s="22">
        <f t="shared" si="4"/>
        <v>0.692987878787879</v>
      </c>
      <c r="J45" s="22">
        <f t="shared" si="5"/>
        <v>0.346493939393939</v>
      </c>
      <c r="K45" s="28">
        <f t="shared" si="6"/>
        <v>22.8686</v>
      </c>
      <c r="L45" s="21">
        <f t="shared" si="7"/>
        <v>22.87</v>
      </c>
      <c r="M45" s="18"/>
    </row>
    <row r="46" s="8" customFormat="1" ht="12" customHeight="1" spans="1:13">
      <c r="A46" s="18">
        <v>44</v>
      </c>
      <c r="B46" s="18">
        <v>391</v>
      </c>
      <c r="C46" s="19" t="str">
        <f>VLOOKUP(B:B,[2]分门店!$D$1:$E$65536,2,0)</f>
        <v>金丝街药店</v>
      </c>
      <c r="D46" s="20">
        <v>1100</v>
      </c>
      <c r="E46" s="21">
        <v>1650</v>
      </c>
      <c r="F46" s="21">
        <v>3300</v>
      </c>
      <c r="G46" s="21">
        <f>VLOOKUP(B:B,[3]Sheet1!$E$1:$F$65536,2,0)</f>
        <v>1950.1</v>
      </c>
      <c r="H46" s="22">
        <f t="shared" si="3"/>
        <v>1.77281818181818</v>
      </c>
      <c r="I46" s="22">
        <f t="shared" si="4"/>
        <v>1.18187878787879</v>
      </c>
      <c r="J46" s="22">
        <f t="shared" si="5"/>
        <v>0.590939393939394</v>
      </c>
      <c r="K46" s="27">
        <f>G46*0.03</f>
        <v>58.503</v>
      </c>
      <c r="L46" s="21">
        <f t="shared" si="7"/>
        <v>58.5</v>
      </c>
      <c r="M46" s="18"/>
    </row>
    <row r="47" s="8" customFormat="1" ht="12" customHeight="1" spans="1:13">
      <c r="A47" s="18">
        <v>45</v>
      </c>
      <c r="B47" s="18">
        <v>745</v>
      </c>
      <c r="C47" s="19" t="str">
        <f>VLOOKUP(B:B,[2]分门店!$D$1:$E$65536,2,0)</f>
        <v>金沙路药店</v>
      </c>
      <c r="D47" s="20">
        <v>1100</v>
      </c>
      <c r="E47" s="21">
        <v>1650</v>
      </c>
      <c r="F47" s="21">
        <v>3300</v>
      </c>
      <c r="G47" s="21">
        <f>VLOOKUP(B:B,[3]Sheet1!$E$1:$F$65536,2,0)</f>
        <v>1216.59</v>
      </c>
      <c r="H47" s="22">
        <f t="shared" si="3"/>
        <v>1.10599090909091</v>
      </c>
      <c r="I47" s="22">
        <f t="shared" si="4"/>
        <v>0.737327272727273</v>
      </c>
      <c r="J47" s="22">
        <f t="shared" si="5"/>
        <v>0.368663636363636</v>
      </c>
      <c r="K47" s="28">
        <f t="shared" si="6"/>
        <v>24.3318</v>
      </c>
      <c r="L47" s="21">
        <f t="shared" si="7"/>
        <v>24.33</v>
      </c>
      <c r="M47" s="18"/>
    </row>
    <row r="48" s="8" customFormat="1" ht="12" customHeight="1" spans="1:13">
      <c r="A48" s="18">
        <v>46</v>
      </c>
      <c r="B48" s="18">
        <v>371</v>
      </c>
      <c r="C48" s="19" t="str">
        <f>VLOOKUP(B:B,[2]分门店!$D$1:$E$65536,2,0)</f>
        <v>兴义镇万兴路药店</v>
      </c>
      <c r="D48" s="20">
        <v>1000</v>
      </c>
      <c r="E48" s="21">
        <v>1500</v>
      </c>
      <c r="F48" s="21">
        <v>3000</v>
      </c>
      <c r="G48" s="21">
        <f>VLOOKUP(B:B,[3]Sheet1!$E$1:$F$65536,2,0)</f>
        <v>688.56</v>
      </c>
      <c r="H48" s="22">
        <f t="shared" si="3"/>
        <v>0.68856</v>
      </c>
      <c r="I48" s="22">
        <f t="shared" si="4"/>
        <v>0.45904</v>
      </c>
      <c r="J48" s="22">
        <f t="shared" si="5"/>
        <v>0.22952</v>
      </c>
      <c r="K48" s="18"/>
      <c r="L48" s="21"/>
      <c r="M48" s="18">
        <v>-50</v>
      </c>
    </row>
    <row r="49" s="8" customFormat="1" ht="12" customHeight="1" spans="1:13">
      <c r="A49" s="18">
        <v>47</v>
      </c>
      <c r="B49" s="18">
        <v>721</v>
      </c>
      <c r="C49" s="19" t="str">
        <f>VLOOKUP(B:B,[2]分门店!$D$1:$E$65536,2,0)</f>
        <v>临邛镇洪川小区药店</v>
      </c>
      <c r="D49" s="20">
        <v>1000</v>
      </c>
      <c r="E49" s="21">
        <v>1500</v>
      </c>
      <c r="F49" s="21">
        <v>3000</v>
      </c>
      <c r="G49" s="21">
        <f>VLOOKUP(B:B,[3]Sheet1!$E$1:$F$65536,2,0)</f>
        <v>1312.06</v>
      </c>
      <c r="H49" s="22">
        <f t="shared" si="3"/>
        <v>1.31206</v>
      </c>
      <c r="I49" s="22">
        <f t="shared" si="4"/>
        <v>0.874706666666667</v>
      </c>
      <c r="J49" s="22">
        <f t="shared" si="5"/>
        <v>0.437353333333333</v>
      </c>
      <c r="K49" s="28">
        <f>G49*0.02</f>
        <v>26.2412</v>
      </c>
      <c r="L49" s="21">
        <f>ROUND(K49,2)</f>
        <v>26.24</v>
      </c>
      <c r="M49" s="18"/>
    </row>
    <row r="50" s="8" customFormat="1" ht="12" customHeight="1" spans="1:13">
      <c r="A50" s="18">
        <v>48</v>
      </c>
      <c r="B50" s="18">
        <v>572</v>
      </c>
      <c r="C50" s="19" t="str">
        <f>VLOOKUP(B:B,[2]分门店!$D$1:$E$65536,2,0)</f>
        <v>郫县郫筒镇东大街药店</v>
      </c>
      <c r="D50" s="20">
        <v>900</v>
      </c>
      <c r="E50" s="21">
        <v>1350</v>
      </c>
      <c r="F50" s="21">
        <v>2700</v>
      </c>
      <c r="G50" s="21">
        <f>VLOOKUP(B:B,[3]Sheet1!$E$1:$F$65536,2,0)</f>
        <v>937.05</v>
      </c>
      <c r="H50" s="22">
        <f t="shared" si="3"/>
        <v>1.04116666666667</v>
      </c>
      <c r="I50" s="22">
        <f t="shared" si="4"/>
        <v>0.694111111111111</v>
      </c>
      <c r="J50" s="22">
        <f t="shared" si="5"/>
        <v>0.347055555555556</v>
      </c>
      <c r="K50" s="28">
        <f>G50*0.02</f>
        <v>18.741</v>
      </c>
      <c r="L50" s="21">
        <f>ROUND(K50,2)</f>
        <v>18.74</v>
      </c>
      <c r="M50" s="18"/>
    </row>
    <row r="51" s="8" customFormat="1" ht="12" customHeight="1" spans="1:13">
      <c r="A51" s="18">
        <v>49</v>
      </c>
      <c r="B51" s="18">
        <v>746</v>
      </c>
      <c r="C51" s="19" t="str">
        <f>VLOOKUP(B:B,[2]分门店!$D$1:$E$65536,2,0)</f>
        <v>桃源药店</v>
      </c>
      <c r="D51" s="20">
        <v>900</v>
      </c>
      <c r="E51" s="21">
        <v>1350</v>
      </c>
      <c r="F51" s="21">
        <v>2700</v>
      </c>
      <c r="G51" s="21">
        <f>VLOOKUP(B:B,[3]Sheet1!$E$1:$F$65536,2,0)</f>
        <v>1625.46</v>
      </c>
      <c r="H51" s="22">
        <f t="shared" si="3"/>
        <v>1.80606666666667</v>
      </c>
      <c r="I51" s="22">
        <f t="shared" si="4"/>
        <v>1.20404444444444</v>
      </c>
      <c r="J51" s="22">
        <f t="shared" si="5"/>
        <v>0.602022222222222</v>
      </c>
      <c r="K51" s="27">
        <f>G51*0.03</f>
        <v>48.7638</v>
      </c>
      <c r="L51" s="21">
        <f>ROUND(K51,2)</f>
        <v>48.76</v>
      </c>
      <c r="M51" s="18"/>
    </row>
    <row r="52" s="8" customFormat="1" ht="12" customHeight="1" spans="1:13">
      <c r="A52" s="18">
        <v>50</v>
      </c>
      <c r="B52" s="18">
        <v>710</v>
      </c>
      <c r="C52" s="19" t="str">
        <f>VLOOKUP(B:B,[2]分门店!$D$1:$E$65536,2,0)</f>
        <v>都江堰市蒲阳镇堰问道西路药店</v>
      </c>
      <c r="D52" s="20">
        <v>900</v>
      </c>
      <c r="E52" s="21">
        <v>1350</v>
      </c>
      <c r="F52" s="21">
        <v>2700</v>
      </c>
      <c r="G52" s="21">
        <f>VLOOKUP(B:B,[3]Sheet1!$E$1:$F$65536,2,0)</f>
        <v>1295.14</v>
      </c>
      <c r="H52" s="22">
        <f t="shared" si="3"/>
        <v>1.43904444444444</v>
      </c>
      <c r="I52" s="22">
        <f t="shared" si="4"/>
        <v>0.959362962962963</v>
      </c>
      <c r="J52" s="22">
        <f t="shared" si="5"/>
        <v>0.479681481481482</v>
      </c>
      <c r="K52" s="28">
        <f>G52*0.02</f>
        <v>25.9028</v>
      </c>
      <c r="L52" s="21">
        <f>ROUND(K52,2)</f>
        <v>25.9</v>
      </c>
      <c r="M52" s="18"/>
    </row>
    <row r="53" s="8" customFormat="1" ht="12" customHeight="1" spans="1:13">
      <c r="A53" s="18">
        <v>51</v>
      </c>
      <c r="B53" s="18">
        <v>584</v>
      </c>
      <c r="C53" s="19" t="str">
        <f>VLOOKUP(B:B,[2]分门店!$D$1:$E$65536,2,0)</f>
        <v>中和街道柳荫街药店</v>
      </c>
      <c r="D53" s="20">
        <v>900</v>
      </c>
      <c r="E53" s="21">
        <v>1350</v>
      </c>
      <c r="F53" s="21">
        <v>2700</v>
      </c>
      <c r="G53" s="21">
        <f>VLOOKUP(B:B,[3]Sheet1!$E$1:$F$65536,2,0)</f>
        <v>763.6</v>
      </c>
      <c r="H53" s="22">
        <f t="shared" si="3"/>
        <v>0.848444444444444</v>
      </c>
      <c r="I53" s="22">
        <f t="shared" si="4"/>
        <v>0.56562962962963</v>
      </c>
      <c r="J53" s="22">
        <f t="shared" si="5"/>
        <v>0.282814814814815</v>
      </c>
      <c r="K53" s="18"/>
      <c r="L53" s="21"/>
      <c r="M53" s="18">
        <v>-50</v>
      </c>
    </row>
    <row r="54" s="8" customFormat="1" ht="12" customHeight="1" spans="1:13">
      <c r="A54" s="18">
        <v>52</v>
      </c>
      <c r="B54" s="18">
        <v>587</v>
      </c>
      <c r="C54" s="19" t="str">
        <f>VLOOKUP(B:B,[2]分门店!$D$1:$E$65536,2,0)</f>
        <v>都江堰景中路店</v>
      </c>
      <c r="D54" s="20">
        <v>900</v>
      </c>
      <c r="E54" s="21">
        <v>1350</v>
      </c>
      <c r="F54" s="21">
        <v>2700</v>
      </c>
      <c r="G54" s="21">
        <f>VLOOKUP(B:B,[3]Sheet1!$E$1:$F$65536,2,0)</f>
        <v>1466.16</v>
      </c>
      <c r="H54" s="22">
        <f t="shared" si="3"/>
        <v>1.62906666666667</v>
      </c>
      <c r="I54" s="22">
        <f t="shared" si="4"/>
        <v>1.08604444444444</v>
      </c>
      <c r="J54" s="22">
        <f t="shared" si="5"/>
        <v>0.543022222222222</v>
      </c>
      <c r="K54" s="27">
        <f>G54*0.03</f>
        <v>43.9848</v>
      </c>
      <c r="L54" s="21">
        <f t="shared" ref="L54:L64" si="8">ROUND(K54,2)</f>
        <v>43.98</v>
      </c>
      <c r="M54" s="18"/>
    </row>
    <row r="55" s="8" customFormat="1" ht="12" customHeight="1" spans="1:13">
      <c r="A55" s="18">
        <v>53</v>
      </c>
      <c r="B55" s="18">
        <v>514</v>
      </c>
      <c r="C55" s="19" t="str">
        <f>VLOOKUP(B:B,[2]分门店!$D$1:$E$65536,2,0)</f>
        <v>新津邓双镇岷江店</v>
      </c>
      <c r="D55" s="20">
        <v>900</v>
      </c>
      <c r="E55" s="21">
        <v>1350</v>
      </c>
      <c r="F55" s="21">
        <v>2700</v>
      </c>
      <c r="G55" s="21">
        <f>VLOOKUP(B:B,[3]Sheet1!$E$1:$F$65536,2,0)</f>
        <v>1697.47</v>
      </c>
      <c r="H55" s="22">
        <f t="shared" si="3"/>
        <v>1.88607777777778</v>
      </c>
      <c r="I55" s="22">
        <f t="shared" si="4"/>
        <v>1.25738518518519</v>
      </c>
      <c r="J55" s="22">
        <f t="shared" si="5"/>
        <v>0.628692592592593</v>
      </c>
      <c r="K55" s="27">
        <f>G55*0.03</f>
        <v>50.9241</v>
      </c>
      <c r="L55" s="21">
        <f t="shared" si="8"/>
        <v>50.92</v>
      </c>
      <c r="M55" s="18"/>
    </row>
    <row r="56" s="8" customFormat="1" ht="12" customHeight="1" spans="1:13">
      <c r="A56" s="18">
        <v>54</v>
      </c>
      <c r="B56" s="18">
        <v>570</v>
      </c>
      <c r="C56" s="19" t="str">
        <f>VLOOKUP(B:B,[2]分门店!$D$1:$E$65536,2,0)</f>
        <v>浣花滨河路药店</v>
      </c>
      <c r="D56" s="20">
        <v>900</v>
      </c>
      <c r="E56" s="21">
        <v>1350</v>
      </c>
      <c r="F56" s="21">
        <v>2700</v>
      </c>
      <c r="G56" s="21">
        <f>VLOOKUP(B:B,[3]Sheet1!$E$1:$F$65536,2,0)</f>
        <v>1394.38</v>
      </c>
      <c r="H56" s="22">
        <f t="shared" si="3"/>
        <v>1.54931111111111</v>
      </c>
      <c r="I56" s="22">
        <f t="shared" si="4"/>
        <v>1.03287407407407</v>
      </c>
      <c r="J56" s="22">
        <f t="shared" si="5"/>
        <v>0.516437037037037</v>
      </c>
      <c r="K56" s="27">
        <f>G56*0.03</f>
        <v>41.8314</v>
      </c>
      <c r="L56" s="21">
        <f t="shared" si="8"/>
        <v>41.83</v>
      </c>
      <c r="M56" s="18"/>
    </row>
    <row r="57" s="8" customFormat="1" ht="12" customHeight="1" spans="1:13">
      <c r="A57" s="18">
        <v>55</v>
      </c>
      <c r="B57" s="18">
        <v>357</v>
      </c>
      <c r="C57" s="19" t="str">
        <f>VLOOKUP(B:B,[2]分门店!$D$1:$E$65536,2,0)</f>
        <v>清江东路药店</v>
      </c>
      <c r="D57" s="20">
        <v>900</v>
      </c>
      <c r="E57" s="21">
        <v>1350</v>
      </c>
      <c r="F57" s="21">
        <v>2700</v>
      </c>
      <c r="G57" s="21">
        <f>VLOOKUP(B:B,[3]Sheet1!$E$1:$F$65536,2,0)</f>
        <v>1176.7</v>
      </c>
      <c r="H57" s="22">
        <f t="shared" si="3"/>
        <v>1.30744444444444</v>
      </c>
      <c r="I57" s="22">
        <f t="shared" si="4"/>
        <v>0.87162962962963</v>
      </c>
      <c r="J57" s="22">
        <f t="shared" si="5"/>
        <v>0.435814814814815</v>
      </c>
      <c r="K57" s="28">
        <f t="shared" ref="K54:K64" si="9">G57*0.02</f>
        <v>23.534</v>
      </c>
      <c r="L57" s="21">
        <f t="shared" si="8"/>
        <v>23.53</v>
      </c>
      <c r="M57" s="18"/>
    </row>
    <row r="58" s="8" customFormat="1" ht="12" customHeight="1" spans="1:13">
      <c r="A58" s="18">
        <v>56</v>
      </c>
      <c r="B58" s="18">
        <v>744</v>
      </c>
      <c r="C58" s="19" t="str">
        <f>VLOOKUP(B:B,[2]分门店!$D$1:$E$65536,2,0)</f>
        <v>武侯区科华街药店</v>
      </c>
      <c r="D58" s="20">
        <v>800</v>
      </c>
      <c r="E58" s="21">
        <v>1200</v>
      </c>
      <c r="F58" s="21">
        <v>2400</v>
      </c>
      <c r="G58" s="21">
        <f>VLOOKUP(B:B,[3]Sheet1!$E$1:$F$65536,2,0)</f>
        <v>1429.39</v>
      </c>
      <c r="H58" s="22">
        <f t="shared" si="3"/>
        <v>1.7867375</v>
      </c>
      <c r="I58" s="22">
        <f t="shared" si="4"/>
        <v>1.19115833333333</v>
      </c>
      <c r="J58" s="22">
        <f t="shared" si="5"/>
        <v>0.595579166666667</v>
      </c>
      <c r="K58" s="27">
        <f>G58*0.03</f>
        <v>42.8817</v>
      </c>
      <c r="L58" s="21">
        <f t="shared" si="8"/>
        <v>42.88</v>
      </c>
      <c r="M58" s="18"/>
    </row>
    <row r="59" s="8" customFormat="1" ht="12" customHeight="1" spans="1:13">
      <c r="A59" s="18">
        <v>57</v>
      </c>
      <c r="B59" s="18">
        <v>591</v>
      </c>
      <c r="C59" s="19" t="str">
        <f>VLOOKUP(B:B,[2]分门店!$D$1:$E$65536,2,0)</f>
        <v>临邛镇长安大道药店</v>
      </c>
      <c r="D59" s="20">
        <v>800</v>
      </c>
      <c r="E59" s="21">
        <v>1200</v>
      </c>
      <c r="F59" s="21">
        <v>2400</v>
      </c>
      <c r="G59" s="21">
        <f>VLOOKUP(B:B,[3]Sheet1!$E$1:$F$65536,2,0)</f>
        <v>1147.26</v>
      </c>
      <c r="H59" s="22">
        <f t="shared" si="3"/>
        <v>1.434075</v>
      </c>
      <c r="I59" s="22">
        <f t="shared" si="4"/>
        <v>0.95605</v>
      </c>
      <c r="J59" s="22">
        <f t="shared" si="5"/>
        <v>0.478025</v>
      </c>
      <c r="K59" s="28">
        <f t="shared" si="9"/>
        <v>22.9452</v>
      </c>
      <c r="L59" s="21">
        <f t="shared" si="8"/>
        <v>22.95</v>
      </c>
      <c r="M59" s="18"/>
    </row>
    <row r="60" s="8" customFormat="1" ht="12" customHeight="1" spans="1:13">
      <c r="A60" s="18">
        <v>58</v>
      </c>
      <c r="B60" s="18">
        <v>740</v>
      </c>
      <c r="C60" s="19" t="str">
        <f>VLOOKUP(B:B,[2]分门店!$D$1:$E$65536,2,0)</f>
        <v>华康路药店</v>
      </c>
      <c r="D60" s="20">
        <v>800</v>
      </c>
      <c r="E60" s="21">
        <v>1200</v>
      </c>
      <c r="F60" s="21">
        <v>2400</v>
      </c>
      <c r="G60" s="21">
        <f>VLOOKUP(B:B,[3]Sheet1!$E$1:$F$65536,2,0)</f>
        <v>827.78</v>
      </c>
      <c r="H60" s="22">
        <f t="shared" si="3"/>
        <v>1.034725</v>
      </c>
      <c r="I60" s="22">
        <f t="shared" si="4"/>
        <v>0.689816666666667</v>
      </c>
      <c r="J60" s="22">
        <f t="shared" si="5"/>
        <v>0.344908333333333</v>
      </c>
      <c r="K60" s="28">
        <f t="shared" si="9"/>
        <v>16.5556</v>
      </c>
      <c r="L60" s="21">
        <f t="shared" si="8"/>
        <v>16.56</v>
      </c>
      <c r="M60" s="18"/>
    </row>
    <row r="61" s="8" customFormat="1" ht="12" customHeight="1" spans="1:13">
      <c r="A61" s="18">
        <v>59</v>
      </c>
      <c r="B61" s="18">
        <v>573</v>
      </c>
      <c r="C61" s="19" t="str">
        <f>VLOOKUP(B:B,[2]分门店!$D$1:$E$65536,2,0)</f>
        <v>双流锦华路一段药店</v>
      </c>
      <c r="D61" s="20">
        <v>800</v>
      </c>
      <c r="E61" s="21">
        <v>1200</v>
      </c>
      <c r="F61" s="21">
        <v>2400</v>
      </c>
      <c r="G61" s="21">
        <f>VLOOKUP(B:B,[3]Sheet1!$E$1:$F$65536,2,0)</f>
        <v>1194.94</v>
      </c>
      <c r="H61" s="22">
        <f t="shared" si="3"/>
        <v>1.493675</v>
      </c>
      <c r="I61" s="22">
        <f t="shared" si="4"/>
        <v>0.995783333333333</v>
      </c>
      <c r="J61" s="22">
        <f t="shared" si="5"/>
        <v>0.497891666666667</v>
      </c>
      <c r="K61" s="28">
        <f t="shared" si="9"/>
        <v>23.8988</v>
      </c>
      <c r="L61" s="21">
        <f t="shared" si="8"/>
        <v>23.9</v>
      </c>
      <c r="M61" s="18"/>
    </row>
    <row r="62" s="8" customFormat="1" ht="12" customHeight="1" spans="1:13">
      <c r="A62" s="18">
        <v>60</v>
      </c>
      <c r="B62" s="18">
        <v>723</v>
      </c>
      <c r="C62" s="19" t="str">
        <f>VLOOKUP(B:B,[2]分门店!$D$1:$E$65536,2,0)</f>
        <v>柳翠路药店</v>
      </c>
      <c r="D62" s="20">
        <v>700</v>
      </c>
      <c r="E62" s="21">
        <v>1050</v>
      </c>
      <c r="F62" s="21">
        <v>2100</v>
      </c>
      <c r="G62" s="21">
        <f>VLOOKUP(B:B,[3]Sheet1!$E$1:$F$65536,2,0)</f>
        <v>726.44</v>
      </c>
      <c r="H62" s="22">
        <f t="shared" si="3"/>
        <v>1.03777142857143</v>
      </c>
      <c r="I62" s="22">
        <f t="shared" si="4"/>
        <v>0.691847619047619</v>
      </c>
      <c r="J62" s="22">
        <f t="shared" si="5"/>
        <v>0.34592380952381</v>
      </c>
      <c r="K62" s="28">
        <f t="shared" si="9"/>
        <v>14.5288</v>
      </c>
      <c r="L62" s="21">
        <f t="shared" si="8"/>
        <v>14.53</v>
      </c>
      <c r="M62" s="18"/>
    </row>
    <row r="63" s="8" customFormat="1" ht="12" customHeight="1" spans="1:13">
      <c r="A63" s="18">
        <v>61</v>
      </c>
      <c r="B63" s="18">
        <v>102479</v>
      </c>
      <c r="C63" s="19" t="str">
        <f>VLOOKUP(B:B,[2]分门店!$D$1:$E$65536,2,0)</f>
        <v>劼人路药店</v>
      </c>
      <c r="D63" s="20">
        <v>700</v>
      </c>
      <c r="E63" s="21">
        <v>1050</v>
      </c>
      <c r="F63" s="21">
        <v>2100</v>
      </c>
      <c r="G63" s="21">
        <f>VLOOKUP(B:B,[3]Sheet1!$E$1:$F$65536,2,0)</f>
        <v>1248.5</v>
      </c>
      <c r="H63" s="22">
        <f t="shared" si="3"/>
        <v>1.78357142857143</v>
      </c>
      <c r="I63" s="22">
        <f t="shared" si="4"/>
        <v>1.18904761904762</v>
      </c>
      <c r="J63" s="22">
        <f t="shared" si="5"/>
        <v>0.59452380952381</v>
      </c>
      <c r="K63" s="27">
        <f>G63*0.03</f>
        <v>37.455</v>
      </c>
      <c r="L63" s="21">
        <f t="shared" si="8"/>
        <v>37.46</v>
      </c>
      <c r="M63" s="18"/>
    </row>
    <row r="64" s="8" customFormat="1" ht="12" customHeight="1" spans="1:13">
      <c r="A64" s="18">
        <v>62</v>
      </c>
      <c r="B64" s="18">
        <v>329</v>
      </c>
      <c r="C64" s="19" t="str">
        <f>VLOOKUP(B:B,[2]分门店!$D$1:$E$65536,2,0)</f>
        <v>温江店</v>
      </c>
      <c r="D64" s="20">
        <v>650</v>
      </c>
      <c r="E64" s="21">
        <v>975</v>
      </c>
      <c r="F64" s="21">
        <v>1950</v>
      </c>
      <c r="G64" s="21">
        <f>VLOOKUP(B:B,[3]Sheet1!$E$1:$F$65536,2,0)</f>
        <v>689.26</v>
      </c>
      <c r="H64" s="22">
        <f t="shared" si="3"/>
        <v>1.0604</v>
      </c>
      <c r="I64" s="22">
        <f t="shared" si="4"/>
        <v>0.706933333333333</v>
      </c>
      <c r="J64" s="22">
        <f t="shared" si="5"/>
        <v>0.353466666666667</v>
      </c>
      <c r="K64" s="28">
        <f t="shared" si="9"/>
        <v>13.7852</v>
      </c>
      <c r="L64" s="21">
        <f t="shared" si="8"/>
        <v>13.79</v>
      </c>
      <c r="M64" s="18"/>
    </row>
    <row r="65" s="8" customFormat="1" ht="12" customHeight="1" spans="1:13">
      <c r="A65" s="18">
        <v>63</v>
      </c>
      <c r="B65" s="18">
        <v>741</v>
      </c>
      <c r="C65" s="19" t="str">
        <f>VLOOKUP(B:B,[2]分门店!$D$1:$E$65536,2,0)</f>
        <v>新怡路店</v>
      </c>
      <c r="D65" s="20">
        <v>650</v>
      </c>
      <c r="E65" s="21">
        <v>975</v>
      </c>
      <c r="F65" s="21">
        <v>1950</v>
      </c>
      <c r="G65" s="21">
        <f>VLOOKUP(B:B,[3]Sheet1!$E$1:$F$65536,2,0)</f>
        <v>537.02</v>
      </c>
      <c r="H65" s="22">
        <f t="shared" si="3"/>
        <v>0.826184615384615</v>
      </c>
      <c r="I65" s="22">
        <f t="shared" si="4"/>
        <v>0.550789743589744</v>
      </c>
      <c r="J65" s="22">
        <f t="shared" si="5"/>
        <v>0.275394871794872</v>
      </c>
      <c r="K65" s="18"/>
      <c r="L65" s="21"/>
      <c r="M65" s="18">
        <v>-50</v>
      </c>
    </row>
    <row r="66" s="8" customFormat="1" ht="12" customHeight="1" spans="1:13">
      <c r="A66" s="18">
        <v>64</v>
      </c>
      <c r="B66" s="18">
        <v>752</v>
      </c>
      <c r="C66" s="19" t="str">
        <f>VLOOKUP(B:B,[2]分门店!$D$1:$E$65536,2,0)</f>
        <v>武侯区聚萃街药店</v>
      </c>
      <c r="D66" s="20">
        <v>650</v>
      </c>
      <c r="E66" s="21">
        <v>975</v>
      </c>
      <c r="F66" s="21">
        <v>1950</v>
      </c>
      <c r="G66" s="21">
        <f>VLOOKUP(B:B,[3]Sheet1!$E$1:$F$65536,2,0)</f>
        <v>757.92</v>
      </c>
      <c r="H66" s="22">
        <f t="shared" si="3"/>
        <v>1.16603076923077</v>
      </c>
      <c r="I66" s="22">
        <f t="shared" si="4"/>
        <v>0.777353846153846</v>
      </c>
      <c r="J66" s="22">
        <f t="shared" si="5"/>
        <v>0.388676923076923</v>
      </c>
      <c r="K66" s="28">
        <f>G66*0.02</f>
        <v>15.1584</v>
      </c>
      <c r="L66" s="21">
        <f>ROUND(K66,2)</f>
        <v>15.16</v>
      </c>
      <c r="M66" s="18"/>
    </row>
    <row r="67" s="8" customFormat="1" ht="12" customHeight="1" spans="1:13">
      <c r="A67" s="18">
        <v>65</v>
      </c>
      <c r="B67" s="18">
        <v>720</v>
      </c>
      <c r="C67" s="19" t="str">
        <f>VLOOKUP(B:B,[2]分门店!$D$1:$E$65536,2,0)</f>
        <v>新场镇文昌街药店</v>
      </c>
      <c r="D67" s="20">
        <v>650</v>
      </c>
      <c r="E67" s="21">
        <v>975</v>
      </c>
      <c r="F67" s="21">
        <v>1950</v>
      </c>
      <c r="G67" s="21">
        <f>VLOOKUP(B:B,[3]Sheet1!$E$1:$F$65536,2,0)</f>
        <v>312.27</v>
      </c>
      <c r="H67" s="22">
        <f t="shared" si="3"/>
        <v>0.480415384615385</v>
      </c>
      <c r="I67" s="22">
        <f t="shared" si="4"/>
        <v>0.320276923076923</v>
      </c>
      <c r="J67" s="22">
        <f t="shared" si="5"/>
        <v>0.160138461538462</v>
      </c>
      <c r="K67" s="18"/>
      <c r="L67" s="21"/>
      <c r="M67" s="18">
        <v>-50</v>
      </c>
    </row>
    <row r="68" s="8" customFormat="1" ht="12" customHeight="1" spans="1:13">
      <c r="A68" s="18">
        <v>66</v>
      </c>
      <c r="B68" s="18">
        <v>545</v>
      </c>
      <c r="C68" s="19" t="str">
        <f>VLOOKUP(B:B,[2]分门店!$D$1:$E$65536,2,0)</f>
        <v>龙潭西路店</v>
      </c>
      <c r="D68" s="20">
        <v>650</v>
      </c>
      <c r="E68" s="21">
        <v>975</v>
      </c>
      <c r="F68" s="21">
        <v>1950</v>
      </c>
      <c r="G68" s="21">
        <f>VLOOKUP(B:B,[3]Sheet1!$E$1:$F$65536,2,0)</f>
        <v>874.11</v>
      </c>
      <c r="H68" s="22">
        <f t="shared" ref="H68:H99" si="10">G68/D68</f>
        <v>1.34478461538462</v>
      </c>
      <c r="I68" s="22">
        <f t="shared" ref="I68:I99" si="11">G68/E68</f>
        <v>0.896523076923077</v>
      </c>
      <c r="J68" s="22">
        <f t="shared" ref="J68:J99" si="12">G68/F68</f>
        <v>0.448261538461538</v>
      </c>
      <c r="K68" s="28">
        <f>G68*0.02</f>
        <v>17.4822</v>
      </c>
      <c r="L68" s="21">
        <f>ROUND(K68,2)</f>
        <v>17.48</v>
      </c>
      <c r="M68" s="18"/>
    </row>
    <row r="69" s="8" customFormat="1" ht="12" customHeight="1" spans="1:13">
      <c r="A69" s="18">
        <v>67</v>
      </c>
      <c r="B69" s="18">
        <v>379</v>
      </c>
      <c r="C69" s="19" t="str">
        <f>VLOOKUP(B:B,[2]分门店!$D$1:$E$65536,2,0)</f>
        <v>土龙路药店</v>
      </c>
      <c r="D69" s="20">
        <v>650</v>
      </c>
      <c r="E69" s="21">
        <v>975</v>
      </c>
      <c r="F69" s="21">
        <v>1950</v>
      </c>
      <c r="G69" s="21">
        <f>VLOOKUP(B:B,[3]Sheet1!$E$1:$F$65536,2,0)</f>
        <v>1057.22</v>
      </c>
      <c r="H69" s="22">
        <f t="shared" si="10"/>
        <v>1.62649230769231</v>
      </c>
      <c r="I69" s="22">
        <f t="shared" si="11"/>
        <v>1.08432820512821</v>
      </c>
      <c r="J69" s="22">
        <f t="shared" si="12"/>
        <v>0.542164102564103</v>
      </c>
      <c r="K69" s="27">
        <f>G69*0.03</f>
        <v>31.7166</v>
      </c>
      <c r="L69" s="21">
        <f>ROUND(K69,2)</f>
        <v>31.72</v>
      </c>
      <c r="M69" s="18"/>
    </row>
    <row r="70" s="8" customFormat="1" ht="12" customHeight="1" spans="1:13">
      <c r="A70" s="18">
        <v>68</v>
      </c>
      <c r="B70" s="18">
        <v>54</v>
      </c>
      <c r="C70" s="19" t="str">
        <f>VLOOKUP(B:B,[2]分门店!$D$1:$E$65536,2,0)</f>
        <v>怀远店</v>
      </c>
      <c r="D70" s="20">
        <v>650</v>
      </c>
      <c r="E70" s="21">
        <v>975</v>
      </c>
      <c r="F70" s="21">
        <v>1950</v>
      </c>
      <c r="G70" s="21">
        <f>VLOOKUP(B:B,[3]Sheet1!$E$1:$F$65536,2,0)</f>
        <v>1090.4</v>
      </c>
      <c r="H70" s="22">
        <f t="shared" si="10"/>
        <v>1.67753846153846</v>
      </c>
      <c r="I70" s="22">
        <f t="shared" si="11"/>
        <v>1.11835897435897</v>
      </c>
      <c r="J70" s="22">
        <f t="shared" si="12"/>
        <v>0.559179487179487</v>
      </c>
      <c r="K70" s="27">
        <f>G70*0.03</f>
        <v>32.712</v>
      </c>
      <c r="L70" s="21">
        <f>ROUND(K70,2)</f>
        <v>32.71</v>
      </c>
      <c r="M70" s="18"/>
    </row>
    <row r="71" s="8" customFormat="1" ht="12" customHeight="1" spans="1:13">
      <c r="A71" s="18">
        <v>69</v>
      </c>
      <c r="B71" s="18">
        <v>733</v>
      </c>
      <c r="C71" s="19" t="str">
        <f>VLOOKUP(B:B,[2]分门店!$D$1:$E$65536,2,0)</f>
        <v>双流三强西路药店</v>
      </c>
      <c r="D71" s="20">
        <v>650</v>
      </c>
      <c r="E71" s="21">
        <v>975</v>
      </c>
      <c r="F71" s="21">
        <v>1950</v>
      </c>
      <c r="G71" s="21">
        <f>VLOOKUP(B:B,[3]Sheet1!$E$1:$F$65536,2,0)</f>
        <v>529.44</v>
      </c>
      <c r="H71" s="22">
        <f t="shared" si="10"/>
        <v>0.814523076923077</v>
      </c>
      <c r="I71" s="22">
        <f t="shared" si="11"/>
        <v>0.543015384615385</v>
      </c>
      <c r="J71" s="22">
        <f t="shared" si="12"/>
        <v>0.271507692307692</v>
      </c>
      <c r="K71" s="18"/>
      <c r="L71" s="21"/>
      <c r="M71" s="18">
        <v>-50</v>
      </c>
    </row>
    <row r="72" s="8" customFormat="1" ht="12" customHeight="1" spans="1:13">
      <c r="A72" s="18">
        <v>70</v>
      </c>
      <c r="B72" s="18">
        <v>704</v>
      </c>
      <c r="C72" s="19" t="str">
        <f>VLOOKUP(B:B,[2]分门店!$D$1:$E$65536,2,0)</f>
        <v>都江堰奎光路中段药店</v>
      </c>
      <c r="D72" s="20">
        <v>600</v>
      </c>
      <c r="E72" s="21">
        <v>900</v>
      </c>
      <c r="F72" s="21">
        <v>1800</v>
      </c>
      <c r="G72" s="21">
        <f>VLOOKUP(B:B,[3]Sheet1!$E$1:$F$65536,2,0)</f>
        <v>1286.53</v>
      </c>
      <c r="H72" s="22">
        <f t="shared" si="10"/>
        <v>2.14421666666667</v>
      </c>
      <c r="I72" s="22">
        <f t="shared" si="11"/>
        <v>1.42947777777778</v>
      </c>
      <c r="J72" s="22">
        <f t="shared" si="12"/>
        <v>0.714738888888889</v>
      </c>
      <c r="K72" s="27">
        <f>G72*0.03</f>
        <v>38.5959</v>
      </c>
      <c r="L72" s="21">
        <f>ROUND(K72,2)</f>
        <v>38.6</v>
      </c>
      <c r="M72" s="18"/>
    </row>
    <row r="73" s="8" customFormat="1" ht="12" customHeight="1" spans="1:13">
      <c r="A73" s="18">
        <v>71</v>
      </c>
      <c r="B73" s="18">
        <v>102934</v>
      </c>
      <c r="C73" s="19" t="str">
        <f>VLOOKUP(B:B,[2]分门店!$D$1:$E$65536,2,0)</f>
        <v>银河北街药店</v>
      </c>
      <c r="D73" s="20">
        <v>1000</v>
      </c>
      <c r="E73" s="21">
        <v>1500</v>
      </c>
      <c r="F73" s="21">
        <v>3000</v>
      </c>
      <c r="G73" s="21">
        <f>VLOOKUP(B:B,[3]Sheet1!$E$1:$F$65536,2,0)</f>
        <v>1681.12</v>
      </c>
      <c r="H73" s="22">
        <f t="shared" si="10"/>
        <v>1.68112</v>
      </c>
      <c r="I73" s="22">
        <f t="shared" si="11"/>
        <v>1.12074666666667</v>
      </c>
      <c r="J73" s="22">
        <f t="shared" si="12"/>
        <v>0.560373333333333</v>
      </c>
      <c r="K73" s="27">
        <f>G73*0.03</f>
        <v>50.4336</v>
      </c>
      <c r="L73" s="21">
        <f>ROUND(K73,2)</f>
        <v>50.43</v>
      </c>
      <c r="M73" s="18"/>
    </row>
    <row r="74" s="8" customFormat="1" ht="12" customHeight="1" spans="1:13">
      <c r="A74" s="18">
        <v>72</v>
      </c>
      <c r="B74" s="18">
        <v>753</v>
      </c>
      <c r="C74" s="19" t="str">
        <f>VLOOKUP(B:B,[2]分门店!$D$1:$E$65536,2,0)</f>
        <v>合欢树街药店</v>
      </c>
      <c r="D74" s="20">
        <v>500</v>
      </c>
      <c r="E74" s="21">
        <v>750</v>
      </c>
      <c r="F74" s="21">
        <v>1500</v>
      </c>
      <c r="G74" s="21">
        <f>VLOOKUP(B:B,[3]Sheet1!$E$1:$F$65536,2,0)</f>
        <v>624.17</v>
      </c>
      <c r="H74" s="22">
        <f t="shared" si="10"/>
        <v>1.24834</v>
      </c>
      <c r="I74" s="22">
        <f t="shared" si="11"/>
        <v>0.832226666666667</v>
      </c>
      <c r="J74" s="22">
        <f t="shared" si="12"/>
        <v>0.416113333333333</v>
      </c>
      <c r="K74" s="28">
        <f>G74*0.02</f>
        <v>12.4834</v>
      </c>
      <c r="L74" s="21">
        <f>ROUND(K74,2)</f>
        <v>12.48</v>
      </c>
      <c r="M74" s="18"/>
    </row>
    <row r="75" s="8" customFormat="1" ht="12" customHeight="1" spans="1:13">
      <c r="A75" s="18">
        <v>73</v>
      </c>
      <c r="B75" s="18">
        <v>339</v>
      </c>
      <c r="C75" s="19" t="str">
        <f>VLOOKUP(B:B,[2]分门店!$D$1:$E$65536,2,0)</f>
        <v>沙河源药店</v>
      </c>
      <c r="D75" s="20">
        <v>500</v>
      </c>
      <c r="E75" s="21">
        <v>750</v>
      </c>
      <c r="F75" s="21">
        <v>1500</v>
      </c>
      <c r="G75" s="21">
        <f>VLOOKUP(B:B,[3]Sheet1!$E$1:$F$65536,2,0)</f>
        <v>774.9</v>
      </c>
      <c r="H75" s="22">
        <f t="shared" si="10"/>
        <v>1.5498</v>
      </c>
      <c r="I75" s="22">
        <f t="shared" si="11"/>
        <v>1.0332</v>
      </c>
      <c r="J75" s="22">
        <f t="shared" si="12"/>
        <v>0.5166</v>
      </c>
      <c r="K75" s="27">
        <f>G75*0.03</f>
        <v>23.247</v>
      </c>
      <c r="L75" s="21">
        <f>ROUND(K75,2)</f>
        <v>23.25</v>
      </c>
      <c r="M75" s="18"/>
    </row>
    <row r="76" s="8" customFormat="1" ht="12" customHeight="1" spans="1:13">
      <c r="A76" s="18">
        <v>74</v>
      </c>
      <c r="B76" s="18">
        <v>351</v>
      </c>
      <c r="C76" s="19" t="str">
        <f>VLOOKUP(B:B,[2]分门店!$D$1:$E$65536,2,0)</f>
        <v>都江堰药店</v>
      </c>
      <c r="D76" s="20">
        <v>500</v>
      </c>
      <c r="E76" s="21">
        <v>750</v>
      </c>
      <c r="F76" s="21">
        <v>1500</v>
      </c>
      <c r="G76" s="21">
        <f>VLOOKUP(B:B,[3]Sheet1!$E$1:$F$65536,2,0)</f>
        <v>545.16</v>
      </c>
      <c r="H76" s="22">
        <f t="shared" si="10"/>
        <v>1.09032</v>
      </c>
      <c r="I76" s="22">
        <f t="shared" si="11"/>
        <v>0.72688</v>
      </c>
      <c r="J76" s="22">
        <f t="shared" si="12"/>
        <v>0.36344</v>
      </c>
      <c r="K76" s="28">
        <f>G76*0.02</f>
        <v>10.9032</v>
      </c>
      <c r="L76" s="21">
        <f>ROUND(K76,2)</f>
        <v>10.9</v>
      </c>
      <c r="M76" s="18"/>
    </row>
    <row r="77" s="8" customFormat="1" ht="12" customHeight="1" spans="1:13">
      <c r="A77" s="18">
        <v>75</v>
      </c>
      <c r="B77" s="18">
        <v>311</v>
      </c>
      <c r="C77" s="19" t="str">
        <f>VLOOKUP(B:B,[2]分门店!$D$1:$E$65536,2,0)</f>
        <v>西部店</v>
      </c>
      <c r="D77" s="20">
        <v>500</v>
      </c>
      <c r="E77" s="21">
        <v>750</v>
      </c>
      <c r="F77" s="21">
        <v>1500</v>
      </c>
      <c r="G77" s="21">
        <f>VLOOKUP(B:B,[3]Sheet1!$E$1:$F$65536,2,0)</f>
        <v>347.8</v>
      </c>
      <c r="H77" s="22">
        <f t="shared" si="10"/>
        <v>0.6956</v>
      </c>
      <c r="I77" s="22">
        <f t="shared" si="11"/>
        <v>0.463733333333333</v>
      </c>
      <c r="J77" s="22">
        <f t="shared" si="12"/>
        <v>0.231866666666667</v>
      </c>
      <c r="K77" s="18"/>
      <c r="L77" s="21"/>
      <c r="M77" s="18">
        <v>-50</v>
      </c>
    </row>
    <row r="78" s="8" customFormat="1" ht="12" customHeight="1" spans="1:13">
      <c r="A78" s="18">
        <v>76</v>
      </c>
      <c r="B78" s="18">
        <v>56</v>
      </c>
      <c r="C78" s="19" t="str">
        <f>VLOOKUP(B:B,[2]分门店!$D$1:$E$65536,2,0)</f>
        <v>三江店</v>
      </c>
      <c r="D78" s="20">
        <v>500</v>
      </c>
      <c r="E78" s="21">
        <v>750</v>
      </c>
      <c r="F78" s="21">
        <v>1500</v>
      </c>
      <c r="G78" s="21">
        <f>VLOOKUP(B:B,[3]Sheet1!$E$1:$F$65536,2,0)</f>
        <v>806.77</v>
      </c>
      <c r="H78" s="22">
        <f t="shared" si="10"/>
        <v>1.61354</v>
      </c>
      <c r="I78" s="22">
        <f t="shared" si="11"/>
        <v>1.07569333333333</v>
      </c>
      <c r="J78" s="22">
        <f t="shared" si="12"/>
        <v>0.537846666666667</v>
      </c>
      <c r="K78" s="27">
        <f>G78*0.03</f>
        <v>24.2031</v>
      </c>
      <c r="L78" s="21">
        <f>ROUND(K78,2)</f>
        <v>24.2</v>
      </c>
      <c r="M78" s="18"/>
    </row>
    <row r="79" s="8" customFormat="1" ht="12" customHeight="1" spans="1:13">
      <c r="A79" s="18">
        <v>77</v>
      </c>
      <c r="B79" s="18">
        <v>102565</v>
      </c>
      <c r="C79" s="19" t="str">
        <f>VLOOKUP(B:B,[2]分门店!$D$1:$E$65536,2,0)</f>
        <v>武侯区佳灵路药店</v>
      </c>
      <c r="D79" s="20">
        <v>500</v>
      </c>
      <c r="E79" s="21">
        <v>750</v>
      </c>
      <c r="F79" s="21">
        <v>1500</v>
      </c>
      <c r="G79" s="21">
        <f>VLOOKUP(B:B,[3]Sheet1!$E$1:$F$65536,2,0)</f>
        <v>1272.24</v>
      </c>
      <c r="H79" s="22">
        <f t="shared" si="10"/>
        <v>2.54448</v>
      </c>
      <c r="I79" s="22">
        <f t="shared" si="11"/>
        <v>1.69632</v>
      </c>
      <c r="J79" s="22">
        <f t="shared" si="12"/>
        <v>0.84816</v>
      </c>
      <c r="K79" s="27">
        <f>G79*0.03</f>
        <v>38.1672</v>
      </c>
      <c r="L79" s="21">
        <f>ROUND(K79,2)</f>
        <v>38.17</v>
      </c>
      <c r="M79" s="18"/>
    </row>
    <row r="80" s="8" customFormat="1" ht="12" customHeight="1" spans="1:13">
      <c r="A80" s="18">
        <v>78</v>
      </c>
      <c r="B80" s="18">
        <v>748</v>
      </c>
      <c r="C80" s="19" t="str">
        <f>VLOOKUP(B:B,[2]分门店!$D$1:$E$65536,2,0)</f>
        <v>东街药店</v>
      </c>
      <c r="D80" s="20">
        <v>500</v>
      </c>
      <c r="E80" s="21">
        <v>750</v>
      </c>
      <c r="F80" s="21">
        <v>1500</v>
      </c>
      <c r="G80" s="21">
        <f>VLOOKUP(B:B,[3]Sheet1!$E$1:$F$65536,2,0)</f>
        <v>671.98</v>
      </c>
      <c r="H80" s="22">
        <f t="shared" si="10"/>
        <v>1.34396</v>
      </c>
      <c r="I80" s="22">
        <f t="shared" si="11"/>
        <v>0.895973333333333</v>
      </c>
      <c r="J80" s="22">
        <f t="shared" si="12"/>
        <v>0.447986666666667</v>
      </c>
      <c r="K80" s="28">
        <f>G80*0.02</f>
        <v>13.4396</v>
      </c>
      <c r="L80" s="21">
        <f>ROUND(K80,2)</f>
        <v>13.44</v>
      </c>
      <c r="M80" s="18"/>
    </row>
    <row r="81" s="8" customFormat="1" ht="12" customHeight="1" spans="1:13">
      <c r="A81" s="18">
        <v>79</v>
      </c>
      <c r="B81" s="18">
        <v>717</v>
      </c>
      <c r="C81" s="19" t="str">
        <f>VLOOKUP(B:B,[2]分门店!$D$1:$E$65536,2,0)</f>
        <v>通达东路五段药店</v>
      </c>
      <c r="D81" s="20">
        <v>500</v>
      </c>
      <c r="E81" s="21">
        <v>750</v>
      </c>
      <c r="F81" s="21">
        <v>1500</v>
      </c>
      <c r="G81" s="21">
        <f>VLOOKUP(B:B,[3]Sheet1!$E$1:$F$65536,2,0)</f>
        <v>741.81</v>
      </c>
      <c r="H81" s="22">
        <f t="shared" si="10"/>
        <v>1.48362</v>
      </c>
      <c r="I81" s="22">
        <f t="shared" si="11"/>
        <v>0.98908</v>
      </c>
      <c r="J81" s="22">
        <f t="shared" si="12"/>
        <v>0.49454</v>
      </c>
      <c r="K81" s="28">
        <f>G81*0.02</f>
        <v>14.8362</v>
      </c>
      <c r="L81" s="21">
        <f>ROUND(K81,2)</f>
        <v>14.84</v>
      </c>
      <c r="M81" s="18"/>
    </row>
    <row r="82" s="8" customFormat="1" ht="12" customHeight="1" spans="1:13">
      <c r="A82" s="18">
        <v>80</v>
      </c>
      <c r="B82" s="18">
        <v>718</v>
      </c>
      <c r="C82" s="19" t="str">
        <f>VLOOKUP(B:B,[2]分门店!$D$1:$E$65536,2,0)</f>
        <v>龙泉驿生路药店</v>
      </c>
      <c r="D82" s="20">
        <v>500</v>
      </c>
      <c r="E82" s="21">
        <v>750</v>
      </c>
      <c r="F82" s="21">
        <v>1500</v>
      </c>
      <c r="G82" s="21">
        <f>VLOOKUP(B:B,[3]Sheet1!$E$1:$F$65536,2,0)</f>
        <v>391.52</v>
      </c>
      <c r="H82" s="22">
        <f t="shared" si="10"/>
        <v>0.78304</v>
      </c>
      <c r="I82" s="22">
        <f t="shared" si="11"/>
        <v>0.522026666666667</v>
      </c>
      <c r="J82" s="22">
        <f t="shared" si="12"/>
        <v>0.261013333333333</v>
      </c>
      <c r="K82" s="18"/>
      <c r="L82" s="21"/>
      <c r="M82" s="18">
        <v>-50</v>
      </c>
    </row>
    <row r="83" s="8" customFormat="1" ht="12" customHeight="1" spans="1:13">
      <c r="A83" s="18">
        <v>81</v>
      </c>
      <c r="B83" s="18">
        <v>594</v>
      </c>
      <c r="C83" s="19" t="str">
        <f>VLOOKUP(B:B,[2]分门店!$D$1:$E$65536,2,0)</f>
        <v>安仁镇千禧街药店</v>
      </c>
      <c r="D83" s="20">
        <v>500</v>
      </c>
      <c r="E83" s="21">
        <v>750</v>
      </c>
      <c r="F83" s="21">
        <v>1500</v>
      </c>
      <c r="G83" s="21">
        <f>VLOOKUP(B:B,[3]Sheet1!$E$1:$F$65536,2,0)</f>
        <v>571.2</v>
      </c>
      <c r="H83" s="22">
        <f t="shared" si="10"/>
        <v>1.1424</v>
      </c>
      <c r="I83" s="22">
        <f t="shared" si="11"/>
        <v>0.7616</v>
      </c>
      <c r="J83" s="22">
        <f t="shared" si="12"/>
        <v>0.3808</v>
      </c>
      <c r="K83" s="28">
        <f>G83*0.02</f>
        <v>11.424</v>
      </c>
      <c r="L83" s="21">
        <f>ROUND(K83,2)</f>
        <v>11.42</v>
      </c>
      <c r="M83" s="18"/>
    </row>
    <row r="84" s="8" customFormat="1" ht="12" customHeight="1" spans="1:13">
      <c r="A84" s="18">
        <v>82</v>
      </c>
      <c r="B84" s="18">
        <v>732</v>
      </c>
      <c r="C84" s="19" t="str">
        <f>VLOOKUP(B:B,[2]分门店!$D$1:$E$65536,2,0)</f>
        <v>羊安镇永康大道药店</v>
      </c>
      <c r="D84" s="20">
        <v>500</v>
      </c>
      <c r="E84" s="21">
        <v>750</v>
      </c>
      <c r="F84" s="21">
        <v>1500</v>
      </c>
      <c r="G84" s="21">
        <f>VLOOKUP(B:B,[3]Sheet1!$E$1:$F$65536,2,0)</f>
        <v>316.55</v>
      </c>
      <c r="H84" s="22">
        <f t="shared" si="10"/>
        <v>0.6331</v>
      </c>
      <c r="I84" s="22">
        <f t="shared" si="11"/>
        <v>0.422066666666667</v>
      </c>
      <c r="J84" s="22">
        <f t="shared" si="12"/>
        <v>0.211033333333333</v>
      </c>
      <c r="K84" s="18"/>
      <c r="L84" s="21"/>
      <c r="M84" s="18">
        <v>-50</v>
      </c>
    </row>
    <row r="85" s="8" customFormat="1" ht="12" customHeight="1" spans="1:13">
      <c r="A85" s="18">
        <v>83</v>
      </c>
      <c r="B85" s="18">
        <v>738</v>
      </c>
      <c r="C85" s="19" t="str">
        <f>VLOOKUP(B:B,[2]分门店!$D$1:$E$65536,2,0)</f>
        <v>都江堰市蒲阳路药店</v>
      </c>
      <c r="D85" s="20">
        <v>300</v>
      </c>
      <c r="E85" s="21">
        <v>450</v>
      </c>
      <c r="F85" s="21">
        <v>900</v>
      </c>
      <c r="G85" s="21">
        <f>VLOOKUP(B:B,[3]Sheet1!$E$1:$F$65536,2,0)</f>
        <v>605.56</v>
      </c>
      <c r="H85" s="22">
        <f t="shared" si="10"/>
        <v>2.01853333333333</v>
      </c>
      <c r="I85" s="22">
        <f t="shared" si="11"/>
        <v>1.34568888888889</v>
      </c>
      <c r="J85" s="22">
        <f t="shared" si="12"/>
        <v>0.672844444444444</v>
      </c>
      <c r="K85" s="27">
        <f t="shared" ref="K85:K92" si="13">G85*0.03</f>
        <v>18.1668</v>
      </c>
      <c r="L85" s="21">
        <f t="shared" ref="L85:L98" si="14">ROUND(K85,2)</f>
        <v>18.17</v>
      </c>
      <c r="M85" s="18"/>
    </row>
    <row r="86" s="8" customFormat="1" ht="12" customHeight="1" spans="1:13">
      <c r="A86" s="18">
        <v>84</v>
      </c>
      <c r="B86" s="18">
        <v>549</v>
      </c>
      <c r="C86" s="19" t="str">
        <f>VLOOKUP(B:B,[2]分门店!$D$1:$E$65536,2,0)</f>
        <v>晋源镇东壕沟段药店</v>
      </c>
      <c r="D86" s="20">
        <v>300</v>
      </c>
      <c r="E86" s="21">
        <v>450</v>
      </c>
      <c r="F86" s="21">
        <v>900</v>
      </c>
      <c r="G86" s="21">
        <f>VLOOKUP(B:B,[3]Sheet1!$E$1:$F$65536,2,0)</f>
        <v>472.08</v>
      </c>
      <c r="H86" s="22">
        <f t="shared" si="10"/>
        <v>1.5736</v>
      </c>
      <c r="I86" s="22">
        <f t="shared" si="11"/>
        <v>1.04906666666667</v>
      </c>
      <c r="J86" s="22">
        <f t="shared" si="12"/>
        <v>0.524533333333333</v>
      </c>
      <c r="K86" s="27">
        <f t="shared" si="13"/>
        <v>14.1624</v>
      </c>
      <c r="L86" s="21">
        <f t="shared" si="14"/>
        <v>14.16</v>
      </c>
      <c r="M86" s="18"/>
    </row>
    <row r="87" s="8" customFormat="1" ht="12" customHeight="1" spans="1:13">
      <c r="A87" s="18">
        <v>85</v>
      </c>
      <c r="B87" s="18">
        <v>706</v>
      </c>
      <c r="C87" s="19" t="str">
        <f>VLOOKUP(B:B,[2]分门店!$D$1:$E$65536,2,0)</f>
        <v>都江堰幸福镇翔凤路药店</v>
      </c>
      <c r="D87" s="20">
        <v>300</v>
      </c>
      <c r="E87" s="21">
        <v>450</v>
      </c>
      <c r="F87" s="21">
        <v>900</v>
      </c>
      <c r="G87" s="21">
        <f>VLOOKUP(B:B,[3]Sheet1!$E$1:$F$65536,2,0)</f>
        <v>594.51</v>
      </c>
      <c r="H87" s="22">
        <f t="shared" si="10"/>
        <v>1.9817</v>
      </c>
      <c r="I87" s="22">
        <f t="shared" si="11"/>
        <v>1.32113333333333</v>
      </c>
      <c r="J87" s="22">
        <f t="shared" si="12"/>
        <v>0.660566666666667</v>
      </c>
      <c r="K87" s="27">
        <f t="shared" si="13"/>
        <v>17.8353</v>
      </c>
      <c r="L87" s="21">
        <f t="shared" si="14"/>
        <v>17.84</v>
      </c>
      <c r="M87" s="18"/>
    </row>
    <row r="88" s="8" customFormat="1" ht="12" customHeight="1" spans="1:13">
      <c r="A88" s="18">
        <v>86</v>
      </c>
      <c r="B88" s="18">
        <v>103198</v>
      </c>
      <c r="C88" s="19" t="str">
        <f>VLOOKUP(B:B,[2]分门店!$D$1:$E$65536,2,0)</f>
        <v>贝森北路药店</v>
      </c>
      <c r="D88" s="20">
        <v>300</v>
      </c>
      <c r="E88" s="21">
        <v>450</v>
      </c>
      <c r="F88" s="21">
        <v>900</v>
      </c>
      <c r="G88" s="21">
        <f>VLOOKUP(B:B,[3]Sheet1!$E$1:$F$65536,2,0)</f>
        <v>1156.38</v>
      </c>
      <c r="H88" s="22">
        <f t="shared" si="10"/>
        <v>3.8546</v>
      </c>
      <c r="I88" s="22">
        <f t="shared" si="11"/>
        <v>2.56973333333333</v>
      </c>
      <c r="J88" s="22">
        <f t="shared" si="12"/>
        <v>1.28486666666667</v>
      </c>
      <c r="K88" s="30">
        <f>G88*0.07</f>
        <v>80.9466</v>
      </c>
      <c r="L88" s="21">
        <f t="shared" si="14"/>
        <v>80.95</v>
      </c>
      <c r="M88" s="18"/>
    </row>
    <row r="89" s="8" customFormat="1" ht="12" customHeight="1" spans="1:13">
      <c r="A89" s="18">
        <v>87</v>
      </c>
      <c r="B89" s="18">
        <v>716</v>
      </c>
      <c r="C89" s="19" t="str">
        <f>VLOOKUP(B:B,[2]分门店!$D$1:$E$65536,2,0)</f>
        <v>沙渠镇方圆路药店</v>
      </c>
      <c r="D89" s="20">
        <v>300</v>
      </c>
      <c r="E89" s="21">
        <v>450</v>
      </c>
      <c r="F89" s="21">
        <v>900</v>
      </c>
      <c r="G89" s="21">
        <f>VLOOKUP(B:B,[3]Sheet1!$E$1:$F$65536,2,0)</f>
        <v>580.44</v>
      </c>
      <c r="H89" s="22">
        <f t="shared" si="10"/>
        <v>1.9348</v>
      </c>
      <c r="I89" s="22">
        <f t="shared" si="11"/>
        <v>1.28986666666667</v>
      </c>
      <c r="J89" s="22">
        <f t="shared" si="12"/>
        <v>0.644933333333333</v>
      </c>
      <c r="K89" s="27">
        <f t="shared" si="13"/>
        <v>17.4132</v>
      </c>
      <c r="L89" s="21">
        <f t="shared" si="14"/>
        <v>17.41</v>
      </c>
      <c r="M89" s="18"/>
    </row>
    <row r="90" s="8" customFormat="1" ht="12" customHeight="1" spans="1:13">
      <c r="A90" s="18">
        <v>88</v>
      </c>
      <c r="B90" s="18">
        <v>102935</v>
      </c>
      <c r="C90" s="19" t="str">
        <f>VLOOKUP(B:B,[2]分门店!$D$1:$E$65536,2,0)</f>
        <v>童子街药店</v>
      </c>
      <c r="D90" s="20">
        <v>300</v>
      </c>
      <c r="E90" s="21">
        <v>450</v>
      </c>
      <c r="F90" s="21">
        <v>900</v>
      </c>
      <c r="G90" s="21">
        <f>VLOOKUP(B:B,[3]Sheet1!$E$1:$F$65536,2,0)</f>
        <v>1160.58</v>
      </c>
      <c r="H90" s="22">
        <f t="shared" si="10"/>
        <v>3.8686</v>
      </c>
      <c r="I90" s="22">
        <f t="shared" si="11"/>
        <v>2.57906666666667</v>
      </c>
      <c r="J90" s="22">
        <f t="shared" si="12"/>
        <v>1.28953333333333</v>
      </c>
      <c r="K90" s="30">
        <f>G90*0.07</f>
        <v>81.2406</v>
      </c>
      <c r="L90" s="21">
        <f t="shared" si="14"/>
        <v>81.24</v>
      </c>
      <c r="M90" s="18"/>
    </row>
    <row r="91" s="8" customFormat="1" ht="12" customHeight="1" spans="1:13">
      <c r="A91" s="18">
        <v>89</v>
      </c>
      <c r="B91" s="18">
        <v>713</v>
      </c>
      <c r="C91" s="19" t="str">
        <f>VLOOKUP(B:B,[2]分门店!$D$1:$E$65536,2,0)</f>
        <v>都江堰聚源镇药店</v>
      </c>
      <c r="D91" s="20">
        <v>300</v>
      </c>
      <c r="E91" s="21">
        <v>450</v>
      </c>
      <c r="F91" s="21">
        <v>900</v>
      </c>
      <c r="G91" s="21">
        <f>VLOOKUP(B:B,[3]Sheet1!$E$1:$F$65536,2,0)</f>
        <v>545.2</v>
      </c>
      <c r="H91" s="22">
        <f t="shared" si="10"/>
        <v>1.81733333333333</v>
      </c>
      <c r="I91" s="22">
        <f t="shared" si="11"/>
        <v>1.21155555555556</v>
      </c>
      <c r="J91" s="22">
        <f t="shared" si="12"/>
        <v>0.605777777777778</v>
      </c>
      <c r="K91" s="27">
        <f t="shared" si="13"/>
        <v>16.356</v>
      </c>
      <c r="L91" s="21">
        <f t="shared" si="14"/>
        <v>16.36</v>
      </c>
      <c r="M91" s="18"/>
    </row>
    <row r="92" s="8" customFormat="1" ht="12" customHeight="1" spans="1:13">
      <c r="A92" s="18">
        <v>90</v>
      </c>
      <c r="B92" s="18">
        <v>102478</v>
      </c>
      <c r="C92" s="19" t="str">
        <f>VLOOKUP(B:B,[2]分门店!$D$1:$E$65536,2,0)</f>
        <v>静明路药店</v>
      </c>
      <c r="D92" s="20">
        <v>300</v>
      </c>
      <c r="E92" s="21">
        <v>450</v>
      </c>
      <c r="F92" s="21">
        <v>900</v>
      </c>
      <c r="G92" s="21">
        <f>VLOOKUP(B:B,[3]Sheet1!$E$1:$F$65536,2,0)</f>
        <v>539.45</v>
      </c>
      <c r="H92" s="22">
        <f t="shared" si="10"/>
        <v>1.79816666666667</v>
      </c>
      <c r="I92" s="22">
        <f t="shared" si="11"/>
        <v>1.19877777777778</v>
      </c>
      <c r="J92" s="22">
        <f t="shared" si="12"/>
        <v>0.599388888888889</v>
      </c>
      <c r="K92" s="27">
        <f t="shared" si="13"/>
        <v>16.1835</v>
      </c>
      <c r="L92" s="21">
        <f t="shared" si="14"/>
        <v>16.18</v>
      </c>
      <c r="M92" s="18"/>
    </row>
    <row r="93" s="8" customFormat="1" ht="12" customHeight="1" spans="1:13">
      <c r="A93" s="18">
        <v>91</v>
      </c>
      <c r="B93" s="18">
        <v>539</v>
      </c>
      <c r="C93" s="19" t="str">
        <f>VLOOKUP(B:B,[2]分门店!$D$1:$E$65536,2,0)</f>
        <v>子龙路店</v>
      </c>
      <c r="D93" s="20">
        <v>300</v>
      </c>
      <c r="E93" s="21">
        <v>450</v>
      </c>
      <c r="F93" s="21">
        <v>900</v>
      </c>
      <c r="G93" s="21">
        <f>VLOOKUP(B:B,[3]Sheet1!$E$1:$F$65536,2,0)</f>
        <v>346.63</v>
      </c>
      <c r="H93" s="22">
        <f t="shared" si="10"/>
        <v>1.15543333333333</v>
      </c>
      <c r="I93" s="22">
        <f t="shared" si="11"/>
        <v>0.770288888888889</v>
      </c>
      <c r="J93" s="22">
        <f t="shared" si="12"/>
        <v>0.385144444444444</v>
      </c>
      <c r="K93" s="28">
        <f>G93*0.02</f>
        <v>6.9326</v>
      </c>
      <c r="L93" s="21">
        <f t="shared" si="14"/>
        <v>6.93</v>
      </c>
      <c r="M93" s="18"/>
    </row>
    <row r="94" s="8" customFormat="1" ht="12" customHeight="1" spans="1:13">
      <c r="A94" s="18">
        <v>92</v>
      </c>
      <c r="B94" s="18">
        <v>102567</v>
      </c>
      <c r="C94" s="19" t="str">
        <f>VLOOKUP(B:B,[2]分门店!$D$1:$E$65536,2,0)</f>
        <v>武阳西路药店</v>
      </c>
      <c r="D94" s="20">
        <v>200</v>
      </c>
      <c r="E94" s="21">
        <v>300</v>
      </c>
      <c r="F94" s="21">
        <v>600</v>
      </c>
      <c r="G94" s="21">
        <f>VLOOKUP(B:B,[3]Sheet1!$E$1:$F$65536,2,0)</f>
        <v>295.23</v>
      </c>
      <c r="H94" s="22">
        <f t="shared" si="10"/>
        <v>1.47615</v>
      </c>
      <c r="I94" s="22">
        <f t="shared" si="11"/>
        <v>0.9841</v>
      </c>
      <c r="J94" s="22">
        <f t="shared" si="12"/>
        <v>0.49205</v>
      </c>
      <c r="K94" s="28">
        <f>G94*0.02</f>
        <v>5.9046</v>
      </c>
      <c r="L94" s="21">
        <f t="shared" si="14"/>
        <v>5.9</v>
      </c>
      <c r="M94" s="18"/>
    </row>
    <row r="95" s="8" customFormat="1" ht="12" customHeight="1" spans="1:13">
      <c r="A95" s="18">
        <v>93</v>
      </c>
      <c r="B95" s="18">
        <v>755</v>
      </c>
      <c r="C95" s="19" t="str">
        <f>VLOOKUP(B:B,[2]分门店!$D$1:$E$65536,2,0)</f>
        <v>柳城街道鱼凫路药店</v>
      </c>
      <c r="D95" s="20">
        <v>200</v>
      </c>
      <c r="E95" s="21">
        <v>300</v>
      </c>
      <c r="F95" s="21">
        <v>600</v>
      </c>
      <c r="G95" s="21">
        <f>VLOOKUP(B:B,[3]Sheet1!$E$1:$F$65536,2,0)</f>
        <v>356.82</v>
      </c>
      <c r="H95" s="22">
        <f t="shared" si="10"/>
        <v>1.7841</v>
      </c>
      <c r="I95" s="22">
        <f t="shared" si="11"/>
        <v>1.1894</v>
      </c>
      <c r="J95" s="22">
        <f t="shared" si="12"/>
        <v>0.5947</v>
      </c>
      <c r="K95" s="27">
        <f>G95*0.03</f>
        <v>10.7046</v>
      </c>
      <c r="L95" s="21">
        <f t="shared" si="14"/>
        <v>10.7</v>
      </c>
      <c r="M95" s="18"/>
    </row>
    <row r="96" s="8" customFormat="1" ht="12" customHeight="1" spans="1:13">
      <c r="A96" s="18">
        <v>94</v>
      </c>
      <c r="B96" s="18">
        <v>102564</v>
      </c>
      <c r="C96" s="19" t="str">
        <f>VLOOKUP(B:B,[2]分门店!$D$1:$E$65536,2,0)</f>
        <v>临邛镇翠荫街药店</v>
      </c>
      <c r="D96" s="20">
        <v>200</v>
      </c>
      <c r="E96" s="21">
        <v>300</v>
      </c>
      <c r="F96" s="21">
        <v>600</v>
      </c>
      <c r="G96" s="21">
        <f>VLOOKUP(B:B,[3]Sheet1!$E$1:$F$65536,2,0)</f>
        <v>388.09</v>
      </c>
      <c r="H96" s="22">
        <f t="shared" si="10"/>
        <v>1.94045</v>
      </c>
      <c r="I96" s="22">
        <f t="shared" si="11"/>
        <v>1.29363333333333</v>
      </c>
      <c r="J96" s="22">
        <f t="shared" si="12"/>
        <v>0.646816666666667</v>
      </c>
      <c r="K96" s="27">
        <f>G96*0.03</f>
        <v>11.6427</v>
      </c>
      <c r="L96" s="21">
        <f t="shared" si="14"/>
        <v>11.64</v>
      </c>
      <c r="M96" s="18"/>
    </row>
    <row r="97" s="8" customFormat="1" ht="12" customHeight="1" spans="1:13">
      <c r="A97" s="18">
        <v>95</v>
      </c>
      <c r="B97" s="18">
        <v>103639</v>
      </c>
      <c r="C97" s="19" t="str">
        <f>VLOOKUP(B:B,[2]分门店!$D$1:$E$65536,2,0)</f>
        <v>金马河路药店</v>
      </c>
      <c r="D97" s="20">
        <v>200</v>
      </c>
      <c r="E97" s="21">
        <v>300</v>
      </c>
      <c r="F97" s="21">
        <v>600</v>
      </c>
      <c r="G97" s="21">
        <f>VLOOKUP(B:B,[3]Sheet1!$E$1:$F$65536,2,0)</f>
        <v>1012.02</v>
      </c>
      <c r="H97" s="22">
        <f t="shared" si="10"/>
        <v>5.0601</v>
      </c>
      <c r="I97" s="22">
        <f t="shared" si="11"/>
        <v>3.3734</v>
      </c>
      <c r="J97" s="22">
        <f t="shared" si="12"/>
        <v>1.6867</v>
      </c>
      <c r="K97" s="30">
        <f>G97*0.07</f>
        <v>70.8414</v>
      </c>
      <c r="L97" s="21">
        <f t="shared" si="14"/>
        <v>70.84</v>
      </c>
      <c r="M97" s="18"/>
    </row>
    <row r="98" s="8" customFormat="1" ht="12" customHeight="1" spans="1:13">
      <c r="A98" s="18">
        <v>96</v>
      </c>
      <c r="B98" s="29">
        <v>103199</v>
      </c>
      <c r="C98" s="19" t="str">
        <f>VLOOKUP(B:B,[2]分门店!$D$1:$E$65536,2,0)</f>
        <v>西林一街药店</v>
      </c>
      <c r="D98" s="20">
        <v>200</v>
      </c>
      <c r="E98" s="21">
        <v>300</v>
      </c>
      <c r="F98" s="21">
        <v>600</v>
      </c>
      <c r="G98" s="21">
        <f>VLOOKUP(B:B,[3]Sheet1!$E$1:$F$65536,2,0)</f>
        <v>943.86</v>
      </c>
      <c r="H98" s="22">
        <f t="shared" si="10"/>
        <v>4.7193</v>
      </c>
      <c r="I98" s="22">
        <f t="shared" si="11"/>
        <v>3.1462</v>
      </c>
      <c r="J98" s="22">
        <f t="shared" si="12"/>
        <v>1.5731</v>
      </c>
      <c r="K98" s="30">
        <f>G98*0.07</f>
        <v>66.0702</v>
      </c>
      <c r="L98" s="21">
        <f t="shared" si="14"/>
        <v>66.07</v>
      </c>
      <c r="M98" s="18"/>
    </row>
    <row r="99" s="8" customFormat="1" ht="12" customHeight="1" spans="1:13">
      <c r="A99" s="18"/>
      <c r="B99" s="18"/>
      <c r="C99" s="19" t="s">
        <v>14</v>
      </c>
      <c r="D99" s="20">
        <v>134300</v>
      </c>
      <c r="E99" s="21">
        <v>201450</v>
      </c>
      <c r="F99" s="21">
        <v>402900</v>
      </c>
      <c r="G99" s="21"/>
      <c r="H99" s="22"/>
      <c r="I99" s="22"/>
      <c r="J99" s="22"/>
      <c r="K99" s="18"/>
      <c r="L99" s="21"/>
      <c r="M99" s="21"/>
    </row>
    <row r="100" s="9" customFormat="1" spans="3:12">
      <c r="C100" s="10"/>
      <c r="D100" s="11"/>
      <c r="E100" s="12"/>
      <c r="F100" s="12"/>
      <c r="G100" s="11"/>
      <c r="H100" s="11"/>
      <c r="I100" s="11"/>
      <c r="J100" s="11"/>
      <c r="L100" s="11"/>
    </row>
  </sheetData>
  <sortState ref="A3:H100">
    <sortCondition ref="A3"/>
  </sortState>
  <mergeCells count="1">
    <mergeCell ref="A1:M1"/>
  </mergeCells>
  <pageMargins left="0.235416666666667" right="0.354166666666667" top="0.55" bottom="0.668055555555556" header="0.354166666666667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E9" sqref="E9"/>
    </sheetView>
  </sheetViews>
  <sheetFormatPr defaultColWidth="9" defaultRowHeight="13.5"/>
  <cols>
    <col min="1" max="1" width="13.375" customWidth="1"/>
    <col min="2" max="3" width="13.375" hidden="1" customWidth="1"/>
  </cols>
  <sheetData>
    <row r="1" spans="1:10">
      <c r="A1" s="4" t="s">
        <v>15</v>
      </c>
      <c r="B1" s="4"/>
      <c r="C1" s="4"/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</row>
    <row r="2" ht="22.5" spans="1:10">
      <c r="A2" s="5">
        <v>170165</v>
      </c>
      <c r="B2" s="5" t="s">
        <v>23</v>
      </c>
      <c r="C2" s="5" t="str">
        <f>A2&amp;B2</f>
        <v>170165,</v>
      </c>
      <c r="D2" s="5" t="s">
        <v>24</v>
      </c>
      <c r="E2" s="5" t="s">
        <v>25</v>
      </c>
      <c r="F2" s="5" t="s">
        <v>26</v>
      </c>
      <c r="G2" s="5" t="s">
        <v>27</v>
      </c>
      <c r="H2" s="5">
        <v>2.1</v>
      </c>
      <c r="I2" s="5">
        <v>4.2</v>
      </c>
      <c r="J2" s="6">
        <v>0.5</v>
      </c>
    </row>
    <row r="3" ht="22.5" spans="1:10">
      <c r="A3" s="5">
        <v>170166</v>
      </c>
      <c r="B3" s="5" t="s">
        <v>23</v>
      </c>
      <c r="C3" s="5" t="str">
        <f t="shared" ref="C3:C35" si="0">A3&amp;B3</f>
        <v>170166,</v>
      </c>
      <c r="D3" s="5" t="s">
        <v>28</v>
      </c>
      <c r="E3" s="5" t="s">
        <v>29</v>
      </c>
      <c r="F3" s="5" t="s">
        <v>26</v>
      </c>
      <c r="G3" s="5" t="s">
        <v>27</v>
      </c>
      <c r="H3" s="5">
        <v>1.4</v>
      </c>
      <c r="I3" s="5">
        <v>2.8</v>
      </c>
      <c r="J3" s="6">
        <v>0.5</v>
      </c>
    </row>
    <row r="4" ht="56.25" spans="1:10">
      <c r="A4" s="5">
        <v>170241</v>
      </c>
      <c r="B4" s="5" t="s">
        <v>23</v>
      </c>
      <c r="C4" s="5" t="str">
        <f t="shared" si="0"/>
        <v>170241,</v>
      </c>
      <c r="D4" s="5" t="s">
        <v>30</v>
      </c>
      <c r="E4" s="5" t="s">
        <v>31</v>
      </c>
      <c r="F4" s="5" t="s">
        <v>32</v>
      </c>
      <c r="G4" s="5" t="s">
        <v>27</v>
      </c>
      <c r="H4" s="5">
        <v>3.5</v>
      </c>
      <c r="I4" s="5">
        <v>7</v>
      </c>
      <c r="J4" s="6">
        <v>0.5</v>
      </c>
    </row>
    <row r="5" ht="33.75" spans="1:10">
      <c r="A5" s="5">
        <v>152746</v>
      </c>
      <c r="B5" s="5" t="s">
        <v>23</v>
      </c>
      <c r="C5" s="5" t="str">
        <f t="shared" si="0"/>
        <v>152746,</v>
      </c>
      <c r="D5" s="5" t="s">
        <v>33</v>
      </c>
      <c r="E5" s="5" t="s">
        <v>34</v>
      </c>
      <c r="F5" s="5" t="s">
        <v>26</v>
      </c>
      <c r="G5" s="5" t="s">
        <v>27</v>
      </c>
      <c r="H5" s="5">
        <v>3.1</v>
      </c>
      <c r="I5" s="5">
        <v>6.2</v>
      </c>
      <c r="J5" s="6">
        <v>0.5</v>
      </c>
    </row>
    <row r="6" ht="56.25" spans="1:10">
      <c r="A6" s="5">
        <v>152786</v>
      </c>
      <c r="B6" s="5" t="s">
        <v>23</v>
      </c>
      <c r="C6" s="5" t="str">
        <f t="shared" si="0"/>
        <v>152786,</v>
      </c>
      <c r="D6" s="5" t="s">
        <v>35</v>
      </c>
      <c r="E6" s="5" t="s">
        <v>36</v>
      </c>
      <c r="F6" s="5" t="s">
        <v>37</v>
      </c>
      <c r="G6" s="5" t="s">
        <v>27</v>
      </c>
      <c r="H6" s="5">
        <v>4</v>
      </c>
      <c r="I6" s="5">
        <v>8</v>
      </c>
      <c r="J6" s="6">
        <v>0.5</v>
      </c>
    </row>
    <row r="7" ht="45" spans="1:10">
      <c r="A7" s="5">
        <v>156808</v>
      </c>
      <c r="B7" s="5" t="s">
        <v>23</v>
      </c>
      <c r="C7" s="5" t="str">
        <f t="shared" si="0"/>
        <v>156808,</v>
      </c>
      <c r="D7" s="5" t="s">
        <v>38</v>
      </c>
      <c r="E7" s="5" t="s">
        <v>39</v>
      </c>
      <c r="F7" s="5" t="s">
        <v>26</v>
      </c>
      <c r="G7" s="5" t="s">
        <v>40</v>
      </c>
      <c r="H7" s="5">
        <v>9</v>
      </c>
      <c r="I7" s="5">
        <v>18</v>
      </c>
      <c r="J7" s="6">
        <v>0.5</v>
      </c>
    </row>
    <row r="8" ht="33.75" spans="1:10">
      <c r="A8" s="5">
        <v>152741</v>
      </c>
      <c r="B8" s="5" t="s">
        <v>23</v>
      </c>
      <c r="C8" s="5" t="str">
        <f t="shared" si="0"/>
        <v>152741,</v>
      </c>
      <c r="D8" s="5" t="s">
        <v>41</v>
      </c>
      <c r="E8" s="5" t="s">
        <v>42</v>
      </c>
      <c r="F8" s="5" t="s">
        <v>26</v>
      </c>
      <c r="G8" s="5" t="s">
        <v>43</v>
      </c>
      <c r="H8" s="5">
        <v>1.75</v>
      </c>
      <c r="I8" s="5">
        <v>3.5</v>
      </c>
      <c r="J8" s="6">
        <v>0.5</v>
      </c>
    </row>
    <row r="9" ht="33.75" spans="1:10">
      <c r="A9" s="5">
        <v>173683</v>
      </c>
      <c r="B9" s="5" t="s">
        <v>23</v>
      </c>
      <c r="C9" s="5" t="str">
        <f t="shared" si="0"/>
        <v>173683,</v>
      </c>
      <c r="D9" s="5" t="s">
        <v>44</v>
      </c>
      <c r="E9" s="5" t="s">
        <v>45</v>
      </c>
      <c r="F9" s="5" t="s">
        <v>32</v>
      </c>
      <c r="G9" s="5" t="s">
        <v>27</v>
      </c>
      <c r="H9" s="5">
        <v>6.4</v>
      </c>
      <c r="I9" s="5">
        <v>12.8</v>
      </c>
      <c r="J9" s="6">
        <v>0.5</v>
      </c>
    </row>
    <row r="10" ht="22.5" spans="1:10">
      <c r="A10" s="5">
        <v>152744</v>
      </c>
      <c r="B10" s="5" t="s">
        <v>23</v>
      </c>
      <c r="C10" s="5" t="str">
        <f t="shared" si="0"/>
        <v>152744,</v>
      </c>
      <c r="D10" s="5" t="s">
        <v>46</v>
      </c>
      <c r="E10" s="5" t="s">
        <v>47</v>
      </c>
      <c r="F10" s="5" t="s">
        <v>48</v>
      </c>
      <c r="G10" s="5" t="s">
        <v>27</v>
      </c>
      <c r="H10" s="5">
        <v>9.4</v>
      </c>
      <c r="I10" s="5">
        <v>18.8</v>
      </c>
      <c r="J10" s="6">
        <v>0.5</v>
      </c>
    </row>
    <row r="11" ht="22.5" spans="1:10">
      <c r="A11" s="5">
        <v>152740</v>
      </c>
      <c r="B11" s="5" t="s">
        <v>23</v>
      </c>
      <c r="C11" s="5" t="str">
        <f t="shared" si="0"/>
        <v>152740,</v>
      </c>
      <c r="D11" s="5" t="s">
        <v>49</v>
      </c>
      <c r="E11" s="5" t="s">
        <v>50</v>
      </c>
      <c r="F11" s="5" t="s">
        <v>26</v>
      </c>
      <c r="G11" s="5" t="s">
        <v>27</v>
      </c>
      <c r="H11" s="5">
        <v>1.9</v>
      </c>
      <c r="I11" s="5">
        <v>3.8</v>
      </c>
      <c r="J11" s="6">
        <v>0.5</v>
      </c>
    </row>
    <row r="12" ht="56.25" spans="1:10">
      <c r="A12" s="5">
        <v>170238</v>
      </c>
      <c r="B12" s="5" t="s">
        <v>23</v>
      </c>
      <c r="C12" s="5" t="str">
        <f t="shared" si="0"/>
        <v>170238,</v>
      </c>
      <c r="D12" s="5" t="s">
        <v>30</v>
      </c>
      <c r="E12" s="5" t="s">
        <v>51</v>
      </c>
      <c r="F12" s="5" t="s">
        <v>32</v>
      </c>
      <c r="G12" s="5" t="s">
        <v>27</v>
      </c>
      <c r="H12" s="5">
        <v>5.25</v>
      </c>
      <c r="I12" s="5">
        <v>10.5</v>
      </c>
      <c r="J12" s="6">
        <v>0.5</v>
      </c>
    </row>
    <row r="13" ht="33.75" spans="1:10">
      <c r="A13" s="5">
        <v>170174</v>
      </c>
      <c r="B13" s="5" t="s">
        <v>23</v>
      </c>
      <c r="C13" s="5" t="str">
        <f t="shared" si="0"/>
        <v>170174,</v>
      </c>
      <c r="D13" s="5" t="s">
        <v>52</v>
      </c>
      <c r="E13" s="5" t="s">
        <v>53</v>
      </c>
      <c r="F13" s="5" t="s">
        <v>26</v>
      </c>
      <c r="G13" s="5" t="s">
        <v>27</v>
      </c>
      <c r="H13" s="5">
        <v>5.9</v>
      </c>
      <c r="I13" s="5">
        <v>11.8</v>
      </c>
      <c r="J13" s="6">
        <v>0.5</v>
      </c>
    </row>
    <row r="14" ht="45" spans="1:10">
      <c r="A14" s="5">
        <v>171206</v>
      </c>
      <c r="B14" s="5" t="s">
        <v>23</v>
      </c>
      <c r="C14" s="5" t="str">
        <f t="shared" si="0"/>
        <v>171206,</v>
      </c>
      <c r="D14" s="5" t="s">
        <v>54</v>
      </c>
      <c r="E14" s="5" t="s">
        <v>55</v>
      </c>
      <c r="F14" s="5" t="s">
        <v>56</v>
      </c>
      <c r="G14" s="5" t="s">
        <v>57</v>
      </c>
      <c r="H14" s="5">
        <v>128</v>
      </c>
      <c r="I14" s="5">
        <v>168</v>
      </c>
      <c r="J14" s="6">
        <v>0.2381</v>
      </c>
    </row>
    <row r="15" ht="45" spans="1:10">
      <c r="A15" s="5">
        <v>171204</v>
      </c>
      <c r="B15" s="5" t="s">
        <v>23</v>
      </c>
      <c r="C15" s="5" t="str">
        <f t="shared" si="0"/>
        <v>171204,</v>
      </c>
      <c r="D15" s="5" t="s">
        <v>54</v>
      </c>
      <c r="E15" s="5" t="s">
        <v>58</v>
      </c>
      <c r="F15" s="5" t="s">
        <v>56</v>
      </c>
      <c r="G15" s="5" t="s">
        <v>57</v>
      </c>
      <c r="H15" s="5">
        <v>128</v>
      </c>
      <c r="I15" s="5">
        <v>168</v>
      </c>
      <c r="J15" s="6">
        <v>0.2381</v>
      </c>
    </row>
    <row r="16" ht="33.75" spans="1:10">
      <c r="A16" s="5">
        <v>170186</v>
      </c>
      <c r="B16" s="5" t="s">
        <v>23</v>
      </c>
      <c r="C16" s="5" t="str">
        <f t="shared" si="0"/>
        <v>170186,</v>
      </c>
      <c r="D16" s="5" t="s">
        <v>59</v>
      </c>
      <c r="E16" s="5" t="s">
        <v>60</v>
      </c>
      <c r="F16" s="5" t="s">
        <v>26</v>
      </c>
      <c r="G16" s="5" t="s">
        <v>27</v>
      </c>
      <c r="H16" s="5">
        <v>6</v>
      </c>
      <c r="I16" s="5">
        <v>12</v>
      </c>
      <c r="J16" s="6">
        <v>0.5</v>
      </c>
    </row>
    <row r="17" ht="45" spans="1:10">
      <c r="A17" s="5">
        <v>170253</v>
      </c>
      <c r="B17" s="5" t="s">
        <v>23</v>
      </c>
      <c r="C17" s="5" t="str">
        <f t="shared" si="0"/>
        <v>170253,</v>
      </c>
      <c r="D17" s="5" t="s">
        <v>61</v>
      </c>
      <c r="E17" s="5" t="s">
        <v>62</v>
      </c>
      <c r="F17" s="5" t="s">
        <v>32</v>
      </c>
      <c r="G17" s="5" t="s">
        <v>27</v>
      </c>
      <c r="H17" s="5">
        <v>21</v>
      </c>
      <c r="I17" s="5">
        <v>42</v>
      </c>
      <c r="J17" s="6">
        <v>0.5</v>
      </c>
    </row>
    <row r="18" ht="33.75" spans="1:10">
      <c r="A18" s="5">
        <v>170254</v>
      </c>
      <c r="B18" s="5" t="s">
        <v>23</v>
      </c>
      <c r="C18" s="5" t="str">
        <f t="shared" si="0"/>
        <v>170254,</v>
      </c>
      <c r="D18" s="5" t="s">
        <v>61</v>
      </c>
      <c r="E18" s="5" t="s">
        <v>63</v>
      </c>
      <c r="F18" s="5" t="s">
        <v>32</v>
      </c>
      <c r="G18" s="5" t="s">
        <v>27</v>
      </c>
      <c r="H18" s="5">
        <v>35</v>
      </c>
      <c r="I18" s="5">
        <v>70</v>
      </c>
      <c r="J18" s="6">
        <v>0.5</v>
      </c>
    </row>
    <row r="19" ht="56.25" spans="1:10">
      <c r="A19" s="5">
        <v>170240</v>
      </c>
      <c r="B19" s="5" t="s">
        <v>23</v>
      </c>
      <c r="C19" s="5" t="str">
        <f t="shared" si="0"/>
        <v>170240,</v>
      </c>
      <c r="D19" s="5" t="s">
        <v>30</v>
      </c>
      <c r="E19" s="5" t="s">
        <v>64</v>
      </c>
      <c r="F19" s="5" t="s">
        <v>56</v>
      </c>
      <c r="G19" s="5" t="s">
        <v>27</v>
      </c>
      <c r="H19" s="5">
        <v>14.5</v>
      </c>
      <c r="I19" s="5">
        <v>29</v>
      </c>
      <c r="J19" s="6">
        <v>0.5</v>
      </c>
    </row>
    <row r="20" ht="22.5" spans="1:10">
      <c r="A20" s="5">
        <v>170230</v>
      </c>
      <c r="B20" s="5" t="s">
        <v>23</v>
      </c>
      <c r="C20" s="5" t="str">
        <f t="shared" si="0"/>
        <v>170230,</v>
      </c>
      <c r="D20" s="5" t="s">
        <v>65</v>
      </c>
      <c r="E20" s="5" t="s">
        <v>66</v>
      </c>
      <c r="F20" s="5" t="s">
        <v>32</v>
      </c>
      <c r="G20" s="5" t="s">
        <v>27</v>
      </c>
      <c r="H20" s="5">
        <v>17.28</v>
      </c>
      <c r="I20" s="5">
        <v>28.8</v>
      </c>
      <c r="J20" s="6">
        <v>0.4</v>
      </c>
    </row>
    <row r="21" ht="33.75" spans="1:10">
      <c r="A21" s="5">
        <v>152736</v>
      </c>
      <c r="B21" s="5" t="s">
        <v>23</v>
      </c>
      <c r="C21" s="5" t="str">
        <f t="shared" si="0"/>
        <v>152736,</v>
      </c>
      <c r="D21" s="5" t="s">
        <v>41</v>
      </c>
      <c r="E21" s="5" t="s">
        <v>67</v>
      </c>
      <c r="F21" s="5" t="s">
        <v>26</v>
      </c>
      <c r="G21" s="5" t="s">
        <v>43</v>
      </c>
      <c r="H21" s="5">
        <v>2.9</v>
      </c>
      <c r="I21" s="5">
        <v>5.8</v>
      </c>
      <c r="J21" s="6">
        <v>0.5</v>
      </c>
    </row>
    <row r="22" ht="45" spans="1:10">
      <c r="A22" s="5">
        <v>170175</v>
      </c>
      <c r="B22" s="5" t="s">
        <v>23</v>
      </c>
      <c r="C22" s="5" t="str">
        <f t="shared" si="0"/>
        <v>170175,</v>
      </c>
      <c r="D22" s="5" t="s">
        <v>52</v>
      </c>
      <c r="E22" s="5" t="s">
        <v>68</v>
      </c>
      <c r="F22" s="5" t="s">
        <v>26</v>
      </c>
      <c r="G22" s="5" t="s">
        <v>27</v>
      </c>
      <c r="H22" s="5">
        <v>4.5</v>
      </c>
      <c r="I22" s="5">
        <v>9</v>
      </c>
      <c r="J22" s="6">
        <v>0.5</v>
      </c>
    </row>
    <row r="23" ht="22.5" spans="1:10">
      <c r="A23" s="5">
        <v>170231</v>
      </c>
      <c r="B23" s="5" t="s">
        <v>23</v>
      </c>
      <c r="C23" s="5" t="str">
        <f t="shared" si="0"/>
        <v>170231,</v>
      </c>
      <c r="D23" s="5" t="s">
        <v>65</v>
      </c>
      <c r="E23" s="5" t="s">
        <v>69</v>
      </c>
      <c r="F23" s="5" t="s">
        <v>32</v>
      </c>
      <c r="G23" s="5" t="s">
        <v>27</v>
      </c>
      <c r="H23" s="5">
        <v>8.28</v>
      </c>
      <c r="I23" s="5">
        <v>13.8</v>
      </c>
      <c r="J23" s="6">
        <v>0.4</v>
      </c>
    </row>
    <row r="24" ht="33.75" spans="1:10">
      <c r="A24" s="5">
        <v>170164</v>
      </c>
      <c r="B24" s="5" t="s">
        <v>23</v>
      </c>
      <c r="C24" s="5" t="str">
        <f t="shared" si="0"/>
        <v>170164,</v>
      </c>
      <c r="D24" s="5" t="s">
        <v>24</v>
      </c>
      <c r="E24" s="5" t="s">
        <v>70</v>
      </c>
      <c r="F24" s="5" t="s">
        <v>56</v>
      </c>
      <c r="G24" s="5" t="s">
        <v>27</v>
      </c>
      <c r="H24" s="5">
        <v>6.9</v>
      </c>
      <c r="I24" s="5">
        <v>13.8</v>
      </c>
      <c r="J24" s="6">
        <v>0.5</v>
      </c>
    </row>
    <row r="25" ht="33.75" spans="1:10">
      <c r="A25" s="5">
        <v>170173</v>
      </c>
      <c r="B25" s="5" t="s">
        <v>23</v>
      </c>
      <c r="C25" s="5" t="str">
        <f t="shared" si="0"/>
        <v>170173,</v>
      </c>
      <c r="D25" s="5" t="s">
        <v>49</v>
      </c>
      <c r="E25" s="5" t="s">
        <v>71</v>
      </c>
      <c r="F25" s="5" t="s">
        <v>26</v>
      </c>
      <c r="G25" s="5" t="s">
        <v>27</v>
      </c>
      <c r="H25" s="5">
        <v>6.9</v>
      </c>
      <c r="I25" s="5">
        <v>13.8</v>
      </c>
      <c r="J25" s="6">
        <v>0.5</v>
      </c>
    </row>
    <row r="26" ht="33.75" spans="1:10">
      <c r="A26" s="5">
        <v>170208</v>
      </c>
      <c r="B26" s="5" t="s">
        <v>23</v>
      </c>
      <c r="C26" s="5" t="str">
        <f t="shared" si="0"/>
        <v>170208,</v>
      </c>
      <c r="D26" s="5" t="s">
        <v>72</v>
      </c>
      <c r="E26" s="5" t="s">
        <v>73</v>
      </c>
      <c r="F26" s="5" t="s">
        <v>74</v>
      </c>
      <c r="G26" s="5" t="s">
        <v>27</v>
      </c>
      <c r="H26" s="5">
        <v>6.4</v>
      </c>
      <c r="I26" s="5">
        <v>12.8</v>
      </c>
      <c r="J26" s="6">
        <v>0.5</v>
      </c>
    </row>
    <row r="27" ht="33.75" spans="1:10">
      <c r="A27" s="5">
        <v>170172</v>
      </c>
      <c r="B27" s="5" t="s">
        <v>23</v>
      </c>
      <c r="C27" s="5" t="str">
        <f t="shared" si="0"/>
        <v>170172,</v>
      </c>
      <c r="D27" s="5" t="s">
        <v>72</v>
      </c>
      <c r="E27" s="5" t="s">
        <v>75</v>
      </c>
      <c r="F27" s="5" t="s">
        <v>74</v>
      </c>
      <c r="G27" s="5" t="s">
        <v>27</v>
      </c>
      <c r="H27" s="5">
        <v>6.4</v>
      </c>
      <c r="I27" s="5">
        <v>12.8</v>
      </c>
      <c r="J27" s="6">
        <v>0.5</v>
      </c>
    </row>
    <row r="28" ht="45" spans="1:10">
      <c r="A28" s="5">
        <v>152785</v>
      </c>
      <c r="B28" s="5" t="s">
        <v>23</v>
      </c>
      <c r="C28" s="5" t="str">
        <f t="shared" si="0"/>
        <v>152785,</v>
      </c>
      <c r="D28" s="5" t="s">
        <v>76</v>
      </c>
      <c r="E28" s="5" t="s">
        <v>77</v>
      </c>
      <c r="F28" s="5" t="s">
        <v>37</v>
      </c>
      <c r="G28" s="5" t="s">
        <v>27</v>
      </c>
      <c r="H28" s="5">
        <v>3</v>
      </c>
      <c r="I28" s="5">
        <v>6</v>
      </c>
      <c r="J28" s="6">
        <v>0.5</v>
      </c>
    </row>
    <row r="29" ht="56.25" spans="1:10">
      <c r="A29" s="5">
        <v>152730</v>
      </c>
      <c r="B29" s="5" t="s">
        <v>23</v>
      </c>
      <c r="C29" s="5" t="str">
        <f t="shared" si="0"/>
        <v>152730,</v>
      </c>
      <c r="D29" s="5" t="s">
        <v>78</v>
      </c>
      <c r="E29" s="5" t="s">
        <v>79</v>
      </c>
      <c r="F29" s="5" t="s">
        <v>56</v>
      </c>
      <c r="G29" s="5" t="s">
        <v>27</v>
      </c>
      <c r="H29" s="5">
        <v>7.25</v>
      </c>
      <c r="I29" s="5">
        <v>14.5</v>
      </c>
      <c r="J29" s="6">
        <v>0.5</v>
      </c>
    </row>
    <row r="30" ht="56.25" spans="1:10">
      <c r="A30" s="5">
        <v>170239</v>
      </c>
      <c r="B30" s="5" t="s">
        <v>23</v>
      </c>
      <c r="C30" s="5" t="str">
        <f t="shared" si="0"/>
        <v>170239,</v>
      </c>
      <c r="D30" s="5" t="s">
        <v>30</v>
      </c>
      <c r="E30" s="5" t="s">
        <v>80</v>
      </c>
      <c r="F30" s="5" t="s">
        <v>32</v>
      </c>
      <c r="G30" s="5" t="s">
        <v>27</v>
      </c>
      <c r="H30" s="5">
        <v>10</v>
      </c>
      <c r="I30" s="5">
        <v>20</v>
      </c>
      <c r="J30" s="6">
        <v>0.5</v>
      </c>
    </row>
    <row r="31" ht="45" spans="1:10">
      <c r="A31" s="5">
        <v>152725</v>
      </c>
      <c r="B31" s="5" t="s">
        <v>23</v>
      </c>
      <c r="C31" s="5" t="str">
        <f t="shared" si="0"/>
        <v>152725,</v>
      </c>
      <c r="D31" s="5" t="s">
        <v>81</v>
      </c>
      <c r="E31" s="5" t="s">
        <v>82</v>
      </c>
      <c r="F31" s="5" t="s">
        <v>37</v>
      </c>
      <c r="G31" s="5" t="s">
        <v>27</v>
      </c>
      <c r="H31" s="5">
        <v>2.75</v>
      </c>
      <c r="I31" s="5">
        <v>5.5</v>
      </c>
      <c r="J31" s="6">
        <v>0.5</v>
      </c>
    </row>
    <row r="32" ht="45" spans="1:10">
      <c r="A32" s="5">
        <v>170256</v>
      </c>
      <c r="B32" s="5" t="s">
        <v>23</v>
      </c>
      <c r="C32" s="5" t="str">
        <f t="shared" si="0"/>
        <v>170256,</v>
      </c>
      <c r="D32" s="5" t="s">
        <v>78</v>
      </c>
      <c r="E32" s="5" t="s">
        <v>83</v>
      </c>
      <c r="F32" s="5" t="s">
        <v>56</v>
      </c>
      <c r="G32" s="5" t="s">
        <v>27</v>
      </c>
      <c r="H32" s="5">
        <v>7.25</v>
      </c>
      <c r="I32" s="5">
        <v>14.5</v>
      </c>
      <c r="J32" s="6">
        <v>0.5</v>
      </c>
    </row>
    <row r="33" ht="56.25" spans="1:10">
      <c r="A33" s="5">
        <v>170242</v>
      </c>
      <c r="B33" s="5" t="s">
        <v>23</v>
      </c>
      <c r="C33" s="5" t="str">
        <f t="shared" si="0"/>
        <v>170242,</v>
      </c>
      <c r="D33" s="5" t="s">
        <v>30</v>
      </c>
      <c r="E33" s="5" t="s">
        <v>84</v>
      </c>
      <c r="F33" s="5" t="s">
        <v>32</v>
      </c>
      <c r="G33" s="5" t="s">
        <v>27</v>
      </c>
      <c r="H33" s="5">
        <v>10</v>
      </c>
      <c r="I33" s="5">
        <v>20</v>
      </c>
      <c r="J33" s="6">
        <v>0.5</v>
      </c>
    </row>
    <row r="34" ht="56.25" spans="1:10">
      <c r="A34" s="5">
        <v>153198</v>
      </c>
      <c r="B34" s="5" t="s">
        <v>23</v>
      </c>
      <c r="C34" s="5" t="str">
        <f t="shared" si="0"/>
        <v>153198,</v>
      </c>
      <c r="D34" s="5" t="s">
        <v>85</v>
      </c>
      <c r="E34" s="5" t="s">
        <v>86</v>
      </c>
      <c r="F34" s="5" t="s">
        <v>26</v>
      </c>
      <c r="G34" s="5" t="s">
        <v>43</v>
      </c>
      <c r="H34" s="5">
        <v>4.25</v>
      </c>
      <c r="I34" s="5">
        <v>8.5</v>
      </c>
      <c r="J34" s="6">
        <v>0.5</v>
      </c>
    </row>
    <row r="35" ht="67.5" spans="1:10">
      <c r="A35" s="5">
        <v>152802</v>
      </c>
      <c r="B35" s="5" t="s">
        <v>23</v>
      </c>
      <c r="C35" s="5" t="str">
        <f t="shared" si="0"/>
        <v>152802,</v>
      </c>
      <c r="D35" s="5" t="s">
        <v>85</v>
      </c>
      <c r="E35" s="5" t="s">
        <v>87</v>
      </c>
      <c r="F35" s="5" t="s">
        <v>26</v>
      </c>
      <c r="G35" s="5" t="s">
        <v>43</v>
      </c>
      <c r="H35" s="5">
        <v>3.25</v>
      </c>
      <c r="I35" s="5">
        <v>6.5</v>
      </c>
      <c r="J35" s="6">
        <v>0.5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7"/>
  <sheetViews>
    <sheetView workbookViewId="0">
      <selection activeCell="P4" sqref="P4"/>
    </sheetView>
  </sheetViews>
  <sheetFormatPr defaultColWidth="9" defaultRowHeight="13.5"/>
  <sheetData>
    <row r="1" spans="1:10">
      <c r="A1" s="1" t="s">
        <v>88</v>
      </c>
      <c r="B1" s="1" t="s">
        <v>89</v>
      </c>
      <c r="C1" s="1" t="s">
        <v>90</v>
      </c>
      <c r="D1" s="1" t="s">
        <v>91</v>
      </c>
      <c r="E1" s="1" t="s">
        <v>92</v>
      </c>
      <c r="F1" s="1" t="s">
        <v>93</v>
      </c>
      <c r="G1" s="1" t="s">
        <v>94</v>
      </c>
      <c r="H1" s="1" t="s">
        <v>95</v>
      </c>
      <c r="I1" s="1" t="s">
        <v>96</v>
      </c>
      <c r="J1" t="s">
        <v>97</v>
      </c>
    </row>
    <row r="2" spans="1:10">
      <c r="A2" s="2">
        <v>4033</v>
      </c>
      <c r="B2" s="3" t="s">
        <v>98</v>
      </c>
      <c r="C2" s="2">
        <v>750</v>
      </c>
      <c r="D2" s="3" t="s">
        <v>99</v>
      </c>
      <c r="E2" s="2">
        <v>0.9</v>
      </c>
      <c r="F2" s="2">
        <v>138730.3</v>
      </c>
      <c r="G2" s="2">
        <v>447020</v>
      </c>
      <c r="H2" s="3" t="s">
        <v>100</v>
      </c>
      <c r="I2" s="2">
        <v>1375</v>
      </c>
      <c r="J2">
        <f>VLOOKUP(A:A,[1]Sheet1!$F$1:$G$65536,2,0)</f>
        <v>1277.38</v>
      </c>
    </row>
    <row r="3" spans="1:10">
      <c r="A3" s="2">
        <v>10889</v>
      </c>
      <c r="B3" s="3" t="s">
        <v>101</v>
      </c>
      <c r="C3" s="2">
        <v>750</v>
      </c>
      <c r="D3" s="3" t="s">
        <v>99</v>
      </c>
      <c r="E3" s="2">
        <v>1</v>
      </c>
      <c r="F3" s="2">
        <v>154144.83</v>
      </c>
      <c r="G3" s="2">
        <v>447020</v>
      </c>
      <c r="H3" s="3" t="s">
        <v>102</v>
      </c>
      <c r="I3" s="2">
        <v>1375</v>
      </c>
      <c r="J3">
        <f>VLOOKUP(A:A,[1]Sheet1!$F$1:$G$65536,2,0)</f>
        <v>978.51</v>
      </c>
    </row>
    <row r="4" spans="1:10">
      <c r="A4" s="2">
        <v>11088</v>
      </c>
      <c r="B4" s="3" t="s">
        <v>103</v>
      </c>
      <c r="C4" s="2">
        <v>750</v>
      </c>
      <c r="D4" s="3" t="s">
        <v>99</v>
      </c>
      <c r="E4" s="2">
        <v>1</v>
      </c>
      <c r="F4" s="2">
        <v>154144.83</v>
      </c>
      <c r="G4" s="2">
        <v>447020</v>
      </c>
      <c r="H4" s="3" t="s">
        <v>102</v>
      </c>
      <c r="I4" s="2">
        <v>1375</v>
      </c>
      <c r="J4">
        <f>VLOOKUP(A:A,[1]Sheet1!$F$1:$G$65536,2,0)</f>
        <v>1242.86</v>
      </c>
    </row>
    <row r="5" spans="1:10">
      <c r="A5" s="2">
        <v>11622</v>
      </c>
      <c r="B5" s="3" t="s">
        <v>104</v>
      </c>
      <c r="C5" s="2">
        <v>750</v>
      </c>
      <c r="D5" s="3" t="s">
        <v>99</v>
      </c>
      <c r="E5" s="2">
        <v>0.8</v>
      </c>
      <c r="F5" s="2">
        <v>123315.87</v>
      </c>
      <c r="G5" s="2">
        <v>447020</v>
      </c>
      <c r="H5" s="3" t="s">
        <v>105</v>
      </c>
      <c r="I5" s="2">
        <v>1100</v>
      </c>
      <c r="J5">
        <f>VLOOKUP(A:A,[1]Sheet1!$F$1:$G$65536,2,0)</f>
        <v>826.93</v>
      </c>
    </row>
    <row r="6" spans="1:10">
      <c r="A6" s="2">
        <v>11762</v>
      </c>
      <c r="B6" s="3" t="s">
        <v>106</v>
      </c>
      <c r="C6" s="2">
        <v>750</v>
      </c>
      <c r="D6" s="3" t="s">
        <v>99</v>
      </c>
      <c r="E6" s="2">
        <v>0.2</v>
      </c>
      <c r="F6" s="2">
        <v>30829</v>
      </c>
      <c r="G6" s="2">
        <v>447020</v>
      </c>
      <c r="H6" s="3" t="s">
        <v>107</v>
      </c>
      <c r="I6" s="2">
        <v>275</v>
      </c>
      <c r="J6">
        <f>VLOOKUP(A:A,[1]Sheet1!$F$1:$G$65536,2,0)</f>
        <v>700.94</v>
      </c>
    </row>
    <row r="7" spans="1:10">
      <c r="A7" s="2">
        <v>7917</v>
      </c>
      <c r="B7" s="3" t="s">
        <v>108</v>
      </c>
      <c r="C7" s="2">
        <v>515</v>
      </c>
      <c r="D7" s="3" t="s">
        <v>109</v>
      </c>
      <c r="E7" s="2">
        <v>1</v>
      </c>
      <c r="F7" s="2">
        <v>73840</v>
      </c>
      <c r="G7" s="2">
        <v>228904</v>
      </c>
      <c r="H7" s="3" t="s">
        <v>102</v>
      </c>
      <c r="I7" s="2">
        <v>580.65</v>
      </c>
      <c r="J7">
        <f>VLOOKUP(A:A,[1]Sheet1!$F$1:$G$65536,2,0)</f>
        <v>493.17</v>
      </c>
    </row>
    <row r="8" spans="1:10">
      <c r="A8" s="2">
        <v>7006</v>
      </c>
      <c r="B8" s="3" t="s">
        <v>110</v>
      </c>
      <c r="C8" s="2">
        <v>515</v>
      </c>
      <c r="D8" s="3" t="s">
        <v>109</v>
      </c>
      <c r="E8" s="2">
        <v>0.9</v>
      </c>
      <c r="F8" s="2">
        <v>66456</v>
      </c>
      <c r="G8" s="2">
        <v>228904</v>
      </c>
      <c r="H8" s="3" t="s">
        <v>100</v>
      </c>
      <c r="I8" s="2">
        <v>522.58</v>
      </c>
      <c r="J8">
        <f>VLOOKUP(A:A,[1]Sheet1!$F$1:$G$65536,2,0)</f>
        <v>329.42</v>
      </c>
    </row>
    <row r="9" spans="1:10">
      <c r="A9" s="2">
        <v>11102</v>
      </c>
      <c r="B9" s="3" t="s">
        <v>111</v>
      </c>
      <c r="C9" s="2">
        <v>515</v>
      </c>
      <c r="D9" s="3" t="s">
        <v>109</v>
      </c>
      <c r="E9" s="2">
        <v>0.6</v>
      </c>
      <c r="F9" s="2">
        <v>44304</v>
      </c>
      <c r="G9" s="2">
        <v>228904</v>
      </c>
      <c r="H9" s="3" t="s">
        <v>102</v>
      </c>
      <c r="I9" s="2">
        <v>348.39</v>
      </c>
      <c r="J9">
        <f>VLOOKUP(A:A,[1]Sheet1!$F$1:$G$65536,2,0)</f>
        <v>343.36</v>
      </c>
    </row>
    <row r="10" spans="1:10">
      <c r="A10" s="2">
        <v>11397</v>
      </c>
      <c r="B10" s="3" t="s">
        <v>112</v>
      </c>
      <c r="C10" s="2">
        <v>515</v>
      </c>
      <c r="D10" s="3" t="s">
        <v>109</v>
      </c>
      <c r="E10" s="2">
        <v>0.6</v>
      </c>
      <c r="F10" s="2">
        <v>44304</v>
      </c>
      <c r="G10" s="2">
        <v>228904</v>
      </c>
      <c r="H10" s="3" t="s">
        <v>102</v>
      </c>
      <c r="I10" s="2">
        <v>348.38</v>
      </c>
      <c r="J10">
        <f>VLOOKUP(A:A,[1]Sheet1!$F$1:$G$65536,2,0)</f>
        <v>358.34</v>
      </c>
    </row>
    <row r="11" spans="1:10">
      <c r="A11" s="2">
        <v>5641</v>
      </c>
      <c r="B11" s="3" t="s">
        <v>113</v>
      </c>
      <c r="C11" s="2">
        <v>581</v>
      </c>
      <c r="D11" s="3" t="s">
        <v>114</v>
      </c>
      <c r="E11" s="2">
        <v>0.9</v>
      </c>
      <c r="F11" s="2">
        <v>86141.25</v>
      </c>
      <c r="G11" s="2">
        <v>306280</v>
      </c>
      <c r="H11" s="3" t="s">
        <v>100</v>
      </c>
      <c r="I11" s="2">
        <v>725.8</v>
      </c>
      <c r="J11">
        <f>VLOOKUP(A:A,[1]Sheet1!$F$1:$G$65536,2,0)</f>
        <v>809.03</v>
      </c>
    </row>
    <row r="12" spans="1:10">
      <c r="A12" s="2">
        <v>7279</v>
      </c>
      <c r="B12" s="3" t="s">
        <v>115</v>
      </c>
      <c r="C12" s="2">
        <v>581</v>
      </c>
      <c r="D12" s="3" t="s">
        <v>114</v>
      </c>
      <c r="E12" s="2">
        <v>1</v>
      </c>
      <c r="F12" s="2">
        <v>95712.5</v>
      </c>
      <c r="G12" s="2">
        <v>306280</v>
      </c>
      <c r="H12" s="3" t="s">
        <v>102</v>
      </c>
      <c r="I12" s="2">
        <v>806.4</v>
      </c>
      <c r="J12">
        <f>VLOOKUP(A:A,[1]Sheet1!$F$1:$G$65536,2,0)</f>
        <v>802.91</v>
      </c>
    </row>
    <row r="13" spans="1:10">
      <c r="A13" s="2">
        <v>7666</v>
      </c>
      <c r="B13" s="3" t="s">
        <v>116</v>
      </c>
      <c r="C13" s="2">
        <v>581</v>
      </c>
      <c r="D13" s="3" t="s">
        <v>114</v>
      </c>
      <c r="E13" s="2">
        <v>0.8</v>
      </c>
      <c r="F13" s="2">
        <v>86141.25</v>
      </c>
      <c r="G13" s="2">
        <v>306280</v>
      </c>
      <c r="H13" s="3" t="s">
        <v>102</v>
      </c>
      <c r="I13" s="2">
        <v>645.2</v>
      </c>
      <c r="J13">
        <f>VLOOKUP(A:A,[1]Sheet1!$F$1:$G$65536,2,0)</f>
        <v>788.38</v>
      </c>
    </row>
    <row r="14" spans="1:10">
      <c r="A14" s="2">
        <v>11765</v>
      </c>
      <c r="B14" s="3" t="s">
        <v>117</v>
      </c>
      <c r="C14" s="2">
        <v>581</v>
      </c>
      <c r="D14" s="3" t="s">
        <v>114</v>
      </c>
      <c r="E14" s="2">
        <v>0.3</v>
      </c>
      <c r="F14" s="2">
        <v>19142.5</v>
      </c>
      <c r="G14" s="2">
        <v>306280</v>
      </c>
      <c r="H14" s="3" t="s">
        <v>118</v>
      </c>
      <c r="I14" s="2">
        <v>161.3</v>
      </c>
      <c r="J14">
        <f>VLOOKUP(A:A,[1]Sheet1!$F$1:$G$65536,2,0)</f>
        <v>328.92</v>
      </c>
    </row>
    <row r="15" spans="1:10">
      <c r="A15" s="2">
        <v>11794</v>
      </c>
      <c r="B15" s="3" t="s">
        <v>119</v>
      </c>
      <c r="C15" s="2">
        <v>581</v>
      </c>
      <c r="D15" s="3" t="s">
        <v>114</v>
      </c>
      <c r="E15" s="2">
        <v>0.3</v>
      </c>
      <c r="F15" s="2">
        <v>19142.5</v>
      </c>
      <c r="G15" s="2">
        <v>306280</v>
      </c>
      <c r="H15" s="3" t="s">
        <v>120</v>
      </c>
      <c r="I15" s="2">
        <v>161.3</v>
      </c>
      <c r="J15">
        <f>VLOOKUP(A:A,[1]Sheet1!$F$1:$G$65536,2,0)</f>
        <v>199.9</v>
      </c>
    </row>
    <row r="16" spans="1:10">
      <c r="A16" s="2">
        <v>9749</v>
      </c>
      <c r="B16" s="3" t="s">
        <v>121</v>
      </c>
      <c r="C16" s="2">
        <v>740</v>
      </c>
      <c r="D16" s="3" t="s">
        <v>122</v>
      </c>
      <c r="E16" s="2">
        <v>1</v>
      </c>
      <c r="F16" s="2">
        <v>58802.1</v>
      </c>
      <c r="G16" s="2">
        <v>111724</v>
      </c>
      <c r="H16" s="3" t="s">
        <v>102</v>
      </c>
      <c r="I16" s="2">
        <v>400</v>
      </c>
      <c r="J16">
        <f>VLOOKUP(A:A,[1]Sheet1!$F$1:$G$65536,2,0)</f>
        <v>325.4</v>
      </c>
    </row>
    <row r="17" spans="1:10">
      <c r="A17" s="2">
        <v>9328</v>
      </c>
      <c r="B17" s="3" t="s">
        <v>123</v>
      </c>
      <c r="C17" s="2">
        <v>740</v>
      </c>
      <c r="D17" s="3" t="s">
        <v>122</v>
      </c>
      <c r="E17" s="2">
        <v>0.9</v>
      </c>
      <c r="F17" s="2">
        <v>52921.9</v>
      </c>
      <c r="G17" s="2">
        <v>111724</v>
      </c>
      <c r="H17" s="3" t="s">
        <v>100</v>
      </c>
      <c r="I17" s="2">
        <v>400</v>
      </c>
      <c r="J17">
        <f>VLOOKUP(A:A,[1]Sheet1!$F$1:$G$65536,2,0)</f>
        <v>376.35</v>
      </c>
    </row>
    <row r="18" spans="1:10">
      <c r="A18" s="2">
        <v>7050</v>
      </c>
      <c r="B18" s="3" t="s">
        <v>124</v>
      </c>
      <c r="C18" s="2">
        <v>712</v>
      </c>
      <c r="D18" s="3" t="s">
        <v>125</v>
      </c>
      <c r="E18" s="2">
        <v>0.9</v>
      </c>
      <c r="F18" s="2">
        <v>76632</v>
      </c>
      <c r="G18" s="2">
        <v>383160</v>
      </c>
      <c r="H18" s="3" t="s">
        <v>100</v>
      </c>
      <c r="I18" s="2">
        <v>523</v>
      </c>
      <c r="J18">
        <f>VLOOKUP(A:A,[1]Sheet1!$F$1:$G$65536,2,0)</f>
        <v>532.32</v>
      </c>
    </row>
    <row r="19" spans="1:10">
      <c r="A19" s="2">
        <v>8972</v>
      </c>
      <c r="B19" s="3" t="s">
        <v>126</v>
      </c>
      <c r="C19" s="2">
        <v>712</v>
      </c>
      <c r="D19" s="3" t="s">
        <v>125</v>
      </c>
      <c r="E19" s="2">
        <v>1</v>
      </c>
      <c r="F19" s="2">
        <v>85146</v>
      </c>
      <c r="G19" s="2">
        <v>383160</v>
      </c>
      <c r="H19" s="3" t="s">
        <v>102</v>
      </c>
      <c r="I19" s="2">
        <v>581</v>
      </c>
      <c r="J19">
        <f>VLOOKUP(A:A,[1]Sheet1!$F$1:$G$65536,2,0)</f>
        <v>481.92</v>
      </c>
    </row>
    <row r="20" spans="1:10">
      <c r="A20" s="2">
        <v>10650</v>
      </c>
      <c r="B20" s="3" t="s">
        <v>127</v>
      </c>
      <c r="C20" s="2">
        <v>712</v>
      </c>
      <c r="D20" s="3" t="s">
        <v>125</v>
      </c>
      <c r="E20" s="2">
        <v>1</v>
      </c>
      <c r="F20" s="2">
        <v>85146</v>
      </c>
      <c r="G20" s="2">
        <v>383160</v>
      </c>
      <c r="H20" s="3" t="s">
        <v>102</v>
      </c>
      <c r="I20" s="2">
        <v>581</v>
      </c>
      <c r="J20">
        <f>VLOOKUP(A:A,[1]Sheet1!$F$1:$G$65536,2,0)</f>
        <v>555.63</v>
      </c>
    </row>
    <row r="21" spans="1:10">
      <c r="A21" s="2">
        <v>11383</v>
      </c>
      <c r="B21" s="3" t="s">
        <v>128</v>
      </c>
      <c r="C21" s="2">
        <v>712</v>
      </c>
      <c r="D21" s="3" t="s">
        <v>125</v>
      </c>
      <c r="E21" s="2">
        <v>0.8</v>
      </c>
      <c r="F21" s="2">
        <v>68119</v>
      </c>
      <c r="G21" s="2">
        <v>383160</v>
      </c>
      <c r="H21" s="3" t="s">
        <v>102</v>
      </c>
      <c r="I21" s="2">
        <v>466</v>
      </c>
      <c r="J21">
        <f>VLOOKUP(A:A,[1]Sheet1!$F$1:$G$65536,2,0)</f>
        <v>790.68</v>
      </c>
    </row>
    <row r="22" spans="1:10">
      <c r="A22" s="2">
        <v>11487</v>
      </c>
      <c r="B22" s="3" t="s">
        <v>129</v>
      </c>
      <c r="C22" s="2">
        <v>712</v>
      </c>
      <c r="D22" s="3" t="s">
        <v>125</v>
      </c>
      <c r="E22" s="2">
        <v>0.6</v>
      </c>
      <c r="F22" s="2">
        <v>51088</v>
      </c>
      <c r="G22" s="2">
        <v>383160</v>
      </c>
      <c r="H22" s="3" t="s">
        <v>105</v>
      </c>
      <c r="I22" s="2">
        <v>349</v>
      </c>
      <c r="J22">
        <f>VLOOKUP(A:A,[1]Sheet1!$F$1:$G$65536,2,0)</f>
        <v>331.66</v>
      </c>
    </row>
    <row r="23" spans="1:10">
      <c r="A23" s="2">
        <v>11769</v>
      </c>
      <c r="B23" s="3" t="s">
        <v>130</v>
      </c>
      <c r="C23" s="2">
        <v>712</v>
      </c>
      <c r="D23" s="3" t="s">
        <v>125</v>
      </c>
      <c r="E23" s="2">
        <v>0.2</v>
      </c>
      <c r="F23" s="2">
        <v>17029</v>
      </c>
      <c r="G23" s="2">
        <v>383160</v>
      </c>
      <c r="H23" s="3" t="s">
        <v>107</v>
      </c>
      <c r="I23" s="3">
        <v>0</v>
      </c>
      <c r="J23">
        <f>VLOOKUP(A:A,[1]Sheet1!$F$1:$G$65536,2,0)</f>
        <v>283.33</v>
      </c>
    </row>
    <row r="24" spans="1:10">
      <c r="A24" s="2">
        <v>9331</v>
      </c>
      <c r="B24" s="3" t="s">
        <v>131</v>
      </c>
      <c r="C24" s="2">
        <v>578</v>
      </c>
      <c r="D24" s="3" t="s">
        <v>132</v>
      </c>
      <c r="E24" s="2">
        <v>0.9</v>
      </c>
      <c r="F24" s="2">
        <v>80352</v>
      </c>
      <c r="G24" s="2">
        <v>232128</v>
      </c>
      <c r="H24" s="3" t="s">
        <v>100</v>
      </c>
      <c r="I24" s="2">
        <v>796.2</v>
      </c>
      <c r="J24">
        <f>VLOOKUP(A:A,[1]Sheet1!$F$1:$G$65536,2,0)</f>
        <v>823.65</v>
      </c>
    </row>
    <row r="25" spans="1:10">
      <c r="A25" s="2">
        <v>9140</v>
      </c>
      <c r="B25" s="3" t="s">
        <v>133</v>
      </c>
      <c r="C25" s="2">
        <v>578</v>
      </c>
      <c r="D25" s="3" t="s">
        <v>132</v>
      </c>
      <c r="E25" s="2">
        <v>1.1</v>
      </c>
      <c r="F25" s="2">
        <v>98208</v>
      </c>
      <c r="G25" s="2">
        <v>232128</v>
      </c>
      <c r="H25" s="3" t="s">
        <v>134</v>
      </c>
      <c r="I25" s="2">
        <v>973</v>
      </c>
      <c r="J25">
        <f>VLOOKUP(A:A,[1]Sheet1!$F$1:$G$65536,2,0)</f>
        <v>882.15</v>
      </c>
    </row>
    <row r="26" spans="1:10">
      <c r="A26" s="2">
        <v>11536</v>
      </c>
      <c r="B26" s="3" t="s">
        <v>135</v>
      </c>
      <c r="C26" s="2">
        <v>578</v>
      </c>
      <c r="D26" s="3" t="s">
        <v>132</v>
      </c>
      <c r="E26" s="2">
        <v>0.6</v>
      </c>
      <c r="F26" s="2">
        <v>53568</v>
      </c>
      <c r="G26" s="2">
        <v>232128</v>
      </c>
      <c r="H26" s="3" t="s">
        <v>105</v>
      </c>
      <c r="I26" s="2">
        <v>530.8</v>
      </c>
      <c r="J26">
        <f>VLOOKUP(A:A,[1]Sheet1!$F$1:$G$65536,2,0)</f>
        <v>489.85</v>
      </c>
    </row>
    <row r="27" spans="1:10">
      <c r="A27" s="2">
        <v>9682</v>
      </c>
      <c r="B27" s="3" t="s">
        <v>136</v>
      </c>
      <c r="C27" s="2">
        <v>103639</v>
      </c>
      <c r="D27" s="3" t="s">
        <v>137</v>
      </c>
      <c r="E27" s="2">
        <v>0.9</v>
      </c>
      <c r="F27" s="2">
        <v>23300.7</v>
      </c>
      <c r="G27" s="2">
        <v>85436</v>
      </c>
      <c r="H27" s="3" t="s">
        <v>100</v>
      </c>
      <c r="I27" s="2">
        <v>200</v>
      </c>
      <c r="J27">
        <f>VLOOKUP(A:A,[1]Sheet1!$F$1:$G$65536,2,0)</f>
        <v>314.97</v>
      </c>
    </row>
    <row r="28" spans="1:10">
      <c r="A28" s="2">
        <v>11178</v>
      </c>
      <c r="B28" s="3" t="s">
        <v>138</v>
      </c>
      <c r="C28" s="2">
        <v>103639</v>
      </c>
      <c r="D28" s="3" t="s">
        <v>137</v>
      </c>
      <c r="E28" s="2">
        <v>1</v>
      </c>
      <c r="F28" s="2">
        <v>25889.7</v>
      </c>
      <c r="G28" s="2">
        <v>85436</v>
      </c>
      <c r="H28" s="3" t="s">
        <v>102</v>
      </c>
      <c r="I28" s="3">
        <v>0</v>
      </c>
      <c r="J28">
        <f>VLOOKUP(A:A,[1]Sheet1!$F$1:$G$65536,2,0)</f>
        <v>209.88</v>
      </c>
    </row>
    <row r="29" spans="1:10">
      <c r="A29" s="2">
        <v>11640</v>
      </c>
      <c r="B29" s="3" t="s">
        <v>139</v>
      </c>
      <c r="C29" s="2">
        <v>103639</v>
      </c>
      <c r="D29" s="3" t="s">
        <v>137</v>
      </c>
      <c r="E29" s="2">
        <v>0.6</v>
      </c>
      <c r="F29" s="2">
        <v>15533.8</v>
      </c>
      <c r="G29" s="2">
        <v>85436</v>
      </c>
      <c r="H29" s="3" t="s">
        <v>120</v>
      </c>
      <c r="I29" s="3">
        <v>0</v>
      </c>
      <c r="J29">
        <f>VLOOKUP(A:A,[1]Sheet1!$F$1:$G$65536,2,0)</f>
        <v>206.38</v>
      </c>
    </row>
    <row r="30" spans="1:10">
      <c r="A30" s="2">
        <v>11759</v>
      </c>
      <c r="B30" s="3" t="s">
        <v>140</v>
      </c>
      <c r="C30" s="2">
        <v>103639</v>
      </c>
      <c r="D30" s="3" t="s">
        <v>137</v>
      </c>
      <c r="E30" s="2">
        <v>0.2</v>
      </c>
      <c r="F30" s="2">
        <v>5178</v>
      </c>
      <c r="G30" s="2">
        <v>85436</v>
      </c>
      <c r="H30" s="3" t="s">
        <v>107</v>
      </c>
      <c r="I30" s="3">
        <v>0</v>
      </c>
      <c r="J30">
        <f>VLOOKUP(A:A,[1]Sheet1!$F$1:$G$65536,2,0)</f>
        <v>157.58</v>
      </c>
    </row>
    <row r="31" spans="1:10">
      <c r="A31" s="2">
        <v>11687</v>
      </c>
      <c r="B31" s="3" t="s">
        <v>141</v>
      </c>
      <c r="C31" s="2">
        <v>103639</v>
      </c>
      <c r="D31" s="3" t="s">
        <v>137</v>
      </c>
      <c r="E31" s="2">
        <v>0.6</v>
      </c>
      <c r="F31" s="2">
        <v>15533.8</v>
      </c>
      <c r="G31" s="2">
        <v>85436</v>
      </c>
      <c r="H31" s="3" t="s">
        <v>120</v>
      </c>
      <c r="I31" s="3">
        <v>0</v>
      </c>
      <c r="J31">
        <f>VLOOKUP(A:A,[1]Sheet1!$F$1:$G$65536,2,0)</f>
        <v>221.82</v>
      </c>
    </row>
    <row r="32" spans="1:10">
      <c r="A32" s="2">
        <v>6494</v>
      </c>
      <c r="B32" s="3" t="s">
        <v>142</v>
      </c>
      <c r="C32" s="2">
        <v>707</v>
      </c>
      <c r="D32" s="3" t="s">
        <v>143</v>
      </c>
      <c r="E32" s="2">
        <v>1</v>
      </c>
      <c r="F32" s="2">
        <v>74958</v>
      </c>
      <c r="G32" s="2">
        <v>322400</v>
      </c>
      <c r="H32" s="3" t="s">
        <v>144</v>
      </c>
      <c r="I32" s="2">
        <v>622</v>
      </c>
      <c r="J32">
        <f>VLOOKUP(A:A,[1]Sheet1!$F$1:$G$65536,2,0)</f>
        <v>297.5</v>
      </c>
    </row>
    <row r="33" spans="1:10">
      <c r="A33" s="2">
        <v>10951</v>
      </c>
      <c r="B33" s="3" t="s">
        <v>145</v>
      </c>
      <c r="C33" s="2">
        <v>707</v>
      </c>
      <c r="D33" s="3" t="s">
        <v>143</v>
      </c>
      <c r="E33" s="2">
        <v>0.9</v>
      </c>
      <c r="F33" s="2">
        <v>67456</v>
      </c>
      <c r="G33" s="2">
        <v>322400</v>
      </c>
      <c r="H33" s="3" t="s">
        <v>100</v>
      </c>
      <c r="I33" s="2">
        <v>560</v>
      </c>
      <c r="J33">
        <f>VLOOKUP(A:A,[1]Sheet1!$F$1:$G$65536,2,0)</f>
        <v>352.57</v>
      </c>
    </row>
    <row r="34" spans="1:10">
      <c r="A34" s="2">
        <v>10952</v>
      </c>
      <c r="B34" s="3" t="s">
        <v>146</v>
      </c>
      <c r="C34" s="2">
        <v>707</v>
      </c>
      <c r="D34" s="3" t="s">
        <v>143</v>
      </c>
      <c r="E34" s="2">
        <v>1</v>
      </c>
      <c r="F34" s="2">
        <v>74958</v>
      </c>
      <c r="G34" s="2">
        <v>322400</v>
      </c>
      <c r="H34" s="3" t="s">
        <v>144</v>
      </c>
      <c r="I34" s="2">
        <v>622</v>
      </c>
      <c r="J34">
        <f>VLOOKUP(A:A,[1]Sheet1!$F$1:$G$65536,2,0)</f>
        <v>398.32</v>
      </c>
    </row>
    <row r="35" spans="1:10">
      <c r="A35" s="2">
        <v>11655</v>
      </c>
      <c r="B35" s="3" t="s">
        <v>147</v>
      </c>
      <c r="C35" s="2">
        <v>707</v>
      </c>
      <c r="D35" s="3" t="s">
        <v>143</v>
      </c>
      <c r="E35" s="2">
        <v>0.6</v>
      </c>
      <c r="F35" s="2">
        <v>45012</v>
      </c>
      <c r="G35" s="2">
        <v>322400</v>
      </c>
      <c r="H35" s="3" t="s">
        <v>148</v>
      </c>
      <c r="I35" s="3">
        <v>0</v>
      </c>
      <c r="J35">
        <f>VLOOKUP(A:A,[1]Sheet1!$F$1:$G$65536,2,0)</f>
        <v>9.35</v>
      </c>
    </row>
    <row r="36" spans="1:10">
      <c r="A36" s="2">
        <v>11761</v>
      </c>
      <c r="B36" s="3" t="s">
        <v>149</v>
      </c>
      <c r="C36" s="2">
        <v>707</v>
      </c>
      <c r="D36" s="3" t="s">
        <v>143</v>
      </c>
      <c r="E36" s="2">
        <v>0.2</v>
      </c>
      <c r="F36" s="2">
        <v>15004</v>
      </c>
      <c r="G36" s="2">
        <v>322400</v>
      </c>
      <c r="H36" s="3" t="s">
        <v>107</v>
      </c>
      <c r="I36" s="2">
        <v>123</v>
      </c>
      <c r="J36">
        <f>VLOOKUP(A:A,[1]Sheet1!$F$1:$G$65536,2,0)</f>
        <v>201.7</v>
      </c>
    </row>
    <row r="37" spans="1:10">
      <c r="A37" s="2">
        <v>11797</v>
      </c>
      <c r="B37" s="3" t="s">
        <v>150</v>
      </c>
      <c r="C37" s="2">
        <v>707</v>
      </c>
      <c r="D37" s="3" t="s">
        <v>143</v>
      </c>
      <c r="E37" s="2">
        <v>0.6</v>
      </c>
      <c r="F37" s="2">
        <v>45012</v>
      </c>
      <c r="G37" s="2">
        <v>322400</v>
      </c>
      <c r="H37" s="3" t="s">
        <v>148</v>
      </c>
      <c r="I37" s="2">
        <v>373</v>
      </c>
      <c r="J37">
        <f>VLOOKUP(A:A,[1]Sheet1!$F$1:$G$65536,2,0)</f>
        <v>387.13</v>
      </c>
    </row>
    <row r="38" spans="1:10">
      <c r="A38" s="2">
        <v>4322</v>
      </c>
      <c r="B38" s="3" t="s">
        <v>151</v>
      </c>
      <c r="C38" s="2">
        <v>743</v>
      </c>
      <c r="D38" s="3" t="s">
        <v>152</v>
      </c>
      <c r="E38" s="2">
        <v>0.9</v>
      </c>
      <c r="F38" s="2">
        <v>40948</v>
      </c>
      <c r="G38" s="2">
        <v>118296</v>
      </c>
      <c r="H38" s="3" t="s">
        <v>100</v>
      </c>
      <c r="I38" s="2">
        <v>415.38</v>
      </c>
      <c r="J38">
        <f>VLOOKUP(A:A,[1]Sheet1!$F$1:$G$65536,2,0)</f>
        <v>30.04</v>
      </c>
    </row>
    <row r="39" spans="1:10">
      <c r="A39" s="2">
        <v>10922</v>
      </c>
      <c r="B39" s="3" t="s">
        <v>153</v>
      </c>
      <c r="C39" s="2">
        <v>743</v>
      </c>
      <c r="D39" s="3" t="s">
        <v>152</v>
      </c>
      <c r="E39" s="2">
        <v>1</v>
      </c>
      <c r="F39" s="2">
        <v>45499</v>
      </c>
      <c r="G39" s="2">
        <v>118296</v>
      </c>
      <c r="H39" s="3" t="s">
        <v>102</v>
      </c>
      <c r="I39" s="2">
        <v>461.53</v>
      </c>
      <c r="J39">
        <f>VLOOKUP(A:A,[1]Sheet1!$F$1:$G$65536,2,0)</f>
        <v>447.29</v>
      </c>
    </row>
    <row r="40" spans="1:10">
      <c r="A40" s="2">
        <v>11395</v>
      </c>
      <c r="B40" s="3" t="s">
        <v>154</v>
      </c>
      <c r="C40" s="2">
        <v>743</v>
      </c>
      <c r="D40" s="3" t="s">
        <v>152</v>
      </c>
      <c r="E40" s="2">
        <v>0.7</v>
      </c>
      <c r="F40" s="2">
        <v>31849</v>
      </c>
      <c r="G40" s="2">
        <v>118296</v>
      </c>
      <c r="H40" s="3" t="s">
        <v>102</v>
      </c>
      <c r="I40" s="2">
        <v>323.09</v>
      </c>
      <c r="J40">
        <f>VLOOKUP(A:A,[1]Sheet1!$F$1:$G$65536,2,0)</f>
        <v>456.07</v>
      </c>
    </row>
    <row r="41" spans="1:10">
      <c r="A41" s="2">
        <v>9599</v>
      </c>
      <c r="B41" s="3" t="s">
        <v>155</v>
      </c>
      <c r="C41" s="2">
        <v>741</v>
      </c>
      <c r="D41" s="3" t="s">
        <v>156</v>
      </c>
      <c r="E41" s="2">
        <v>1</v>
      </c>
      <c r="F41" s="2">
        <v>49290</v>
      </c>
      <c r="G41" s="2">
        <v>98580</v>
      </c>
      <c r="H41" s="3" t="s">
        <v>100</v>
      </c>
      <c r="I41" s="2">
        <v>216.7</v>
      </c>
      <c r="J41">
        <f>VLOOKUP(A:A,[1]Sheet1!$F$1:$G$65536,2,0)</f>
        <v>195.9</v>
      </c>
    </row>
    <row r="42" spans="1:10">
      <c r="A42" s="2">
        <v>11015</v>
      </c>
      <c r="B42" s="3" t="s">
        <v>157</v>
      </c>
      <c r="C42" s="2">
        <v>741</v>
      </c>
      <c r="D42" s="3" t="s">
        <v>156</v>
      </c>
      <c r="E42" s="2">
        <v>1</v>
      </c>
      <c r="F42" s="2">
        <v>49290</v>
      </c>
      <c r="G42" s="2">
        <v>98580</v>
      </c>
      <c r="H42" s="3" t="s">
        <v>158</v>
      </c>
      <c r="I42" s="2">
        <v>216.7</v>
      </c>
      <c r="J42">
        <f>VLOOKUP(A:A,[1]Sheet1!$F$1:$G$65536,2,0)</f>
        <v>113.58</v>
      </c>
    </row>
    <row r="43" spans="1:10">
      <c r="A43" s="2">
        <v>11766</v>
      </c>
      <c r="B43" s="3" t="s">
        <v>159</v>
      </c>
      <c r="C43" s="2">
        <v>741</v>
      </c>
      <c r="D43" s="3" t="s">
        <v>156</v>
      </c>
      <c r="E43" s="2">
        <v>0.2</v>
      </c>
      <c r="F43" s="2">
        <v>0</v>
      </c>
      <c r="G43" s="2">
        <v>0</v>
      </c>
      <c r="H43" s="3" t="s">
        <v>107</v>
      </c>
      <c r="I43" s="2">
        <v>216.7</v>
      </c>
      <c r="J43">
        <f>VLOOKUP(A:A,[1]Sheet1!$F$1:$G$65536,2,0)</f>
        <v>148.24</v>
      </c>
    </row>
    <row r="44" spans="1:10">
      <c r="A44" s="2">
        <v>6303</v>
      </c>
      <c r="B44" s="3" t="s">
        <v>160</v>
      </c>
      <c r="C44" s="2">
        <v>585</v>
      </c>
      <c r="D44" s="3" t="s">
        <v>161</v>
      </c>
      <c r="E44" s="2">
        <v>0.9</v>
      </c>
      <c r="F44" s="2">
        <v>89856</v>
      </c>
      <c r="G44" s="2">
        <v>309504</v>
      </c>
      <c r="H44" s="3" t="s">
        <v>100</v>
      </c>
      <c r="I44" s="2">
        <v>465</v>
      </c>
      <c r="J44">
        <f>VLOOKUP(A:A,[1]Sheet1!$F$1:$G$65536,2,0)</f>
        <v>537.7</v>
      </c>
    </row>
    <row r="45" spans="1:10">
      <c r="A45" s="2">
        <v>7046</v>
      </c>
      <c r="B45" s="3" t="s">
        <v>162</v>
      </c>
      <c r="C45" s="2">
        <v>585</v>
      </c>
      <c r="D45" s="3" t="s">
        <v>161</v>
      </c>
      <c r="E45" s="2">
        <v>1</v>
      </c>
      <c r="F45" s="2">
        <v>99840</v>
      </c>
      <c r="G45" s="2">
        <v>309504</v>
      </c>
      <c r="H45" s="3" t="s">
        <v>102</v>
      </c>
      <c r="I45" s="2">
        <v>516</v>
      </c>
      <c r="J45">
        <f>VLOOKUP(A:A,[1]Sheet1!$F$1:$G$65536,2,0)</f>
        <v>603.05</v>
      </c>
    </row>
    <row r="46" spans="1:10">
      <c r="A46" s="2">
        <v>11639</v>
      </c>
      <c r="B46" s="3" t="s">
        <v>163</v>
      </c>
      <c r="C46" s="2">
        <v>585</v>
      </c>
      <c r="D46" s="3" t="s">
        <v>161</v>
      </c>
      <c r="E46" s="2">
        <v>0.6</v>
      </c>
      <c r="F46" s="2">
        <v>59904</v>
      </c>
      <c r="G46" s="2">
        <v>309504</v>
      </c>
      <c r="H46" s="3" t="s">
        <v>102</v>
      </c>
      <c r="I46" s="2">
        <v>309.5</v>
      </c>
      <c r="J46">
        <f>VLOOKUP(A:A,[1]Sheet1!$F$1:$G$65536,2,0)</f>
        <v>377.55</v>
      </c>
    </row>
    <row r="47" spans="1:10">
      <c r="A47" s="2">
        <v>11642</v>
      </c>
      <c r="B47" s="3" t="s">
        <v>164</v>
      </c>
      <c r="C47" s="2">
        <v>585</v>
      </c>
      <c r="D47" s="3" t="s">
        <v>161</v>
      </c>
      <c r="E47" s="2">
        <v>0.6</v>
      </c>
      <c r="F47" s="2">
        <v>59904</v>
      </c>
      <c r="G47" s="2">
        <v>309504</v>
      </c>
      <c r="H47" s="3" t="s">
        <v>102</v>
      </c>
      <c r="I47" s="2">
        <v>309.5</v>
      </c>
      <c r="J47">
        <f>VLOOKUP(A:A,[1]Sheet1!$F$1:$G$65536,2,0)</f>
        <v>641.11</v>
      </c>
    </row>
    <row r="48" spans="1:10">
      <c r="A48" s="2">
        <v>5527</v>
      </c>
      <c r="B48" s="3" t="s">
        <v>165</v>
      </c>
      <c r="C48" s="2">
        <v>511</v>
      </c>
      <c r="D48" s="3" t="s">
        <v>166</v>
      </c>
      <c r="E48" s="2">
        <v>0.9</v>
      </c>
      <c r="F48" s="2">
        <v>73160</v>
      </c>
      <c r="G48" s="2">
        <v>186992</v>
      </c>
      <c r="H48" s="3" t="s">
        <v>100</v>
      </c>
      <c r="I48" s="2">
        <v>508</v>
      </c>
      <c r="J48">
        <f>VLOOKUP(A:A,[1]Sheet1!$F$1:$G$65536,2,0)</f>
        <v>370.23</v>
      </c>
    </row>
    <row r="49" spans="1:10">
      <c r="A49" s="2">
        <v>11333</v>
      </c>
      <c r="B49" s="3" t="s">
        <v>167</v>
      </c>
      <c r="C49" s="2">
        <v>511</v>
      </c>
      <c r="D49" s="3" t="s">
        <v>166</v>
      </c>
      <c r="E49" s="2">
        <v>0.7</v>
      </c>
      <c r="F49" s="2">
        <v>56916</v>
      </c>
      <c r="G49" s="2">
        <v>186992</v>
      </c>
      <c r="H49" s="3" t="s">
        <v>168</v>
      </c>
      <c r="I49" s="2">
        <v>396</v>
      </c>
      <c r="J49">
        <f>VLOOKUP(A:A,[1]Sheet1!$F$1:$G$65536,2,0)</f>
        <v>707</v>
      </c>
    </row>
    <row r="50" spans="1:10">
      <c r="A50" s="2">
        <v>11602</v>
      </c>
      <c r="B50" s="3" t="s">
        <v>169</v>
      </c>
      <c r="C50" s="2">
        <v>511</v>
      </c>
      <c r="D50" s="3" t="s">
        <v>166</v>
      </c>
      <c r="E50" s="2">
        <v>0.7</v>
      </c>
      <c r="F50" s="2">
        <v>56916</v>
      </c>
      <c r="G50" s="2">
        <v>186992</v>
      </c>
      <c r="H50" s="3" t="s">
        <v>170</v>
      </c>
      <c r="I50" s="2">
        <v>396</v>
      </c>
      <c r="J50">
        <f>VLOOKUP(A:A,[1]Sheet1!$F$1:$G$65536,2,0)</f>
        <v>446.57</v>
      </c>
    </row>
    <row r="51" spans="1:10">
      <c r="A51" s="2">
        <v>4540</v>
      </c>
      <c r="B51" s="3" t="s">
        <v>171</v>
      </c>
      <c r="C51" s="2">
        <v>754</v>
      </c>
      <c r="D51" s="3" t="s">
        <v>172</v>
      </c>
      <c r="E51" s="2">
        <v>0.9</v>
      </c>
      <c r="F51" s="2">
        <v>44640</v>
      </c>
      <c r="G51" s="2">
        <v>193440</v>
      </c>
      <c r="H51" s="3" t="s">
        <v>100</v>
      </c>
      <c r="I51" s="2">
        <v>577</v>
      </c>
      <c r="J51">
        <f>VLOOKUP(A:A,[1]Sheet1!$F$1:$G$65536,2,0)</f>
        <v>556.52</v>
      </c>
    </row>
    <row r="52" spans="1:10">
      <c r="A52" s="2">
        <v>9841</v>
      </c>
      <c r="B52" s="3" t="s">
        <v>173</v>
      </c>
      <c r="C52" s="2">
        <v>754</v>
      </c>
      <c r="D52" s="3" t="s">
        <v>172</v>
      </c>
      <c r="E52" s="2">
        <v>1</v>
      </c>
      <c r="F52" s="2">
        <v>49600</v>
      </c>
      <c r="G52" s="2">
        <v>193440</v>
      </c>
      <c r="H52" s="3" t="s">
        <v>174</v>
      </c>
      <c r="I52" s="2">
        <v>641</v>
      </c>
      <c r="J52">
        <f>VLOOKUP(A:A,[1]Sheet1!$F$1:$G$65536,2,0)</f>
        <v>714.39</v>
      </c>
    </row>
    <row r="53" spans="1:10">
      <c r="A53" s="2">
        <v>10900</v>
      </c>
      <c r="B53" s="3" t="s">
        <v>175</v>
      </c>
      <c r="C53" s="2">
        <v>754</v>
      </c>
      <c r="D53" s="3" t="s">
        <v>172</v>
      </c>
      <c r="E53" s="2">
        <v>1</v>
      </c>
      <c r="F53" s="2">
        <v>49600</v>
      </c>
      <c r="G53" s="2">
        <v>193440</v>
      </c>
      <c r="H53" s="3" t="s">
        <v>158</v>
      </c>
      <c r="I53" s="2">
        <v>641</v>
      </c>
      <c r="J53">
        <f>VLOOKUP(A:A,[1]Sheet1!$F$1:$G$65536,2,0)</f>
        <v>655.34</v>
      </c>
    </row>
    <row r="54" spans="1:10">
      <c r="A54" s="2">
        <v>11241</v>
      </c>
      <c r="B54" s="3" t="s">
        <v>176</v>
      </c>
      <c r="C54" s="2">
        <v>754</v>
      </c>
      <c r="D54" s="3" t="s">
        <v>172</v>
      </c>
      <c r="E54" s="2">
        <v>1</v>
      </c>
      <c r="F54" s="2">
        <v>49600</v>
      </c>
      <c r="G54" s="2">
        <v>193440</v>
      </c>
      <c r="H54" s="3" t="s">
        <v>174</v>
      </c>
      <c r="I54" s="2">
        <v>641</v>
      </c>
      <c r="J54">
        <f>VLOOKUP(A:A,[1]Sheet1!$F$1:$G$65536,2,0)</f>
        <v>629.86</v>
      </c>
    </row>
    <row r="55" spans="1:10">
      <c r="A55" s="2">
        <v>4121</v>
      </c>
      <c r="B55" s="3" t="s">
        <v>177</v>
      </c>
      <c r="C55" s="2">
        <v>52</v>
      </c>
      <c r="D55" s="3" t="s">
        <v>178</v>
      </c>
      <c r="E55" s="2">
        <v>0.9</v>
      </c>
      <c r="F55" s="2">
        <v>49600</v>
      </c>
      <c r="G55" s="2">
        <v>199888</v>
      </c>
      <c r="H55" s="3" t="s">
        <v>100</v>
      </c>
      <c r="I55" s="2">
        <v>275</v>
      </c>
      <c r="J55">
        <f>VLOOKUP(A:A,[1]Sheet1!$F$1:$G$65536,2,0)</f>
        <v>285.4</v>
      </c>
    </row>
    <row r="56" spans="1:10">
      <c r="A56" s="2">
        <v>6231</v>
      </c>
      <c r="B56" s="3" t="s">
        <v>179</v>
      </c>
      <c r="C56" s="2">
        <v>52</v>
      </c>
      <c r="D56" s="3" t="s">
        <v>178</v>
      </c>
      <c r="E56" s="2">
        <v>1</v>
      </c>
      <c r="F56" s="2">
        <v>52700</v>
      </c>
      <c r="G56" s="2">
        <v>199888</v>
      </c>
      <c r="H56" s="3" t="s">
        <v>174</v>
      </c>
      <c r="I56" s="2">
        <v>275</v>
      </c>
      <c r="J56">
        <f>VLOOKUP(A:A,[1]Sheet1!$F$1:$G$65536,2,0)</f>
        <v>279.9</v>
      </c>
    </row>
    <row r="57" spans="1:10">
      <c r="A57" s="2">
        <v>9983</v>
      </c>
      <c r="B57" s="3" t="s">
        <v>180</v>
      </c>
      <c r="C57" s="2">
        <v>52</v>
      </c>
      <c r="D57" s="3" t="s">
        <v>178</v>
      </c>
      <c r="E57" s="2">
        <v>1</v>
      </c>
      <c r="F57" s="2">
        <v>52700</v>
      </c>
      <c r="G57" s="2">
        <v>199888</v>
      </c>
      <c r="H57" s="3" t="s">
        <v>174</v>
      </c>
      <c r="I57" s="2">
        <v>275</v>
      </c>
      <c r="J57">
        <f>VLOOKUP(A:A,[1]Sheet1!$F$1:$G$65536,2,0)</f>
        <v>277.43</v>
      </c>
    </row>
    <row r="58" spans="1:10">
      <c r="A58" s="2">
        <v>11418</v>
      </c>
      <c r="B58" s="3" t="s">
        <v>181</v>
      </c>
      <c r="C58" s="2">
        <v>52</v>
      </c>
      <c r="D58" s="3" t="s">
        <v>178</v>
      </c>
      <c r="E58" s="2">
        <v>0.8</v>
      </c>
      <c r="F58" s="2">
        <v>44888</v>
      </c>
      <c r="G58" s="2">
        <v>199888</v>
      </c>
      <c r="H58" s="3" t="s">
        <v>174</v>
      </c>
      <c r="I58" s="2">
        <v>275</v>
      </c>
      <c r="J58">
        <f>VLOOKUP(A:A,[1]Sheet1!$F$1:$G$65536,2,0)</f>
        <v>121.5</v>
      </c>
    </row>
    <row r="59" spans="1:10">
      <c r="A59" s="2">
        <v>6492</v>
      </c>
      <c r="B59" s="3" t="s">
        <v>182</v>
      </c>
      <c r="C59" s="2">
        <v>713</v>
      </c>
      <c r="D59" s="3" t="s">
        <v>183</v>
      </c>
      <c r="E59" s="2">
        <v>1.1</v>
      </c>
      <c r="F59" s="2">
        <v>67952</v>
      </c>
      <c r="G59" s="2">
        <v>95400</v>
      </c>
      <c r="H59" s="3" t="s">
        <v>100</v>
      </c>
      <c r="I59" s="2">
        <v>150</v>
      </c>
      <c r="J59">
        <f>VLOOKUP(A:A,[1]Sheet1!$F$1:$G$65536,2,0)</f>
        <v>249.23</v>
      </c>
    </row>
    <row r="60" spans="1:10">
      <c r="A60" s="2">
        <v>11449</v>
      </c>
      <c r="B60" s="3" t="s">
        <v>184</v>
      </c>
      <c r="C60" s="2">
        <v>713</v>
      </c>
      <c r="D60" s="3" t="s">
        <v>183</v>
      </c>
      <c r="E60" s="2">
        <v>0.2</v>
      </c>
      <c r="F60" s="2">
        <v>30628</v>
      </c>
      <c r="G60" s="2">
        <v>98580</v>
      </c>
      <c r="H60" s="3" t="s">
        <v>105</v>
      </c>
      <c r="I60" s="2">
        <v>150</v>
      </c>
      <c r="J60">
        <f>VLOOKUP(A:A,[1]Sheet1!$F$1:$G$65536,2,0)</f>
        <v>231.17</v>
      </c>
    </row>
    <row r="61" spans="1:10">
      <c r="A61" s="2">
        <v>6121</v>
      </c>
      <c r="B61" s="3" t="s">
        <v>185</v>
      </c>
      <c r="C61" s="2">
        <v>587</v>
      </c>
      <c r="D61" s="3" t="s">
        <v>186</v>
      </c>
      <c r="E61" s="2">
        <v>0.6</v>
      </c>
      <c r="F61" s="2">
        <v>34100</v>
      </c>
      <c r="G61" s="2">
        <v>193440</v>
      </c>
      <c r="H61" s="3" t="s">
        <v>102</v>
      </c>
      <c r="I61" s="2">
        <v>168</v>
      </c>
      <c r="J61">
        <f>VLOOKUP(A:A,[1]Sheet1!$F$1:$G$65536,2,0)</f>
        <v>203.7</v>
      </c>
    </row>
    <row r="62" spans="1:10">
      <c r="A62" s="2">
        <v>8073</v>
      </c>
      <c r="B62" s="3" t="s">
        <v>187</v>
      </c>
      <c r="C62" s="2">
        <v>587</v>
      </c>
      <c r="D62" s="3" t="s">
        <v>186</v>
      </c>
      <c r="E62" s="2">
        <v>1</v>
      </c>
      <c r="F62" s="2">
        <v>62620</v>
      </c>
      <c r="G62" s="2">
        <v>193440</v>
      </c>
      <c r="H62" s="3" t="s">
        <v>100</v>
      </c>
      <c r="I62" s="2">
        <v>282</v>
      </c>
      <c r="J62">
        <f>VLOOKUP(A:A,[1]Sheet1!$F$1:$G$65536,2,0)</f>
        <v>324.6</v>
      </c>
    </row>
    <row r="63" spans="1:10">
      <c r="A63" s="2">
        <v>6497</v>
      </c>
      <c r="B63" s="3" t="s">
        <v>188</v>
      </c>
      <c r="C63" s="2">
        <v>587</v>
      </c>
      <c r="D63" s="3" t="s">
        <v>186</v>
      </c>
      <c r="E63" s="2">
        <v>1</v>
      </c>
      <c r="F63" s="2">
        <v>62620</v>
      </c>
      <c r="G63" s="2">
        <v>193440</v>
      </c>
      <c r="H63" s="3" t="s">
        <v>102</v>
      </c>
      <c r="I63" s="2">
        <v>282</v>
      </c>
      <c r="J63">
        <f>VLOOKUP(A:A,[1]Sheet1!$F$1:$G$65536,2,0)</f>
        <v>271.56</v>
      </c>
    </row>
    <row r="64" spans="1:10">
      <c r="A64" s="2">
        <v>11249</v>
      </c>
      <c r="B64" s="3" t="s">
        <v>189</v>
      </c>
      <c r="C64" s="2">
        <v>587</v>
      </c>
      <c r="D64" s="3" t="s">
        <v>186</v>
      </c>
      <c r="E64" s="2">
        <v>0.6</v>
      </c>
      <c r="F64" s="2">
        <v>34100</v>
      </c>
      <c r="G64" s="2">
        <v>193440</v>
      </c>
      <c r="H64" s="3" t="s">
        <v>148</v>
      </c>
      <c r="I64" s="2">
        <v>168</v>
      </c>
      <c r="J64">
        <f>VLOOKUP(A:A,[1]Sheet1!$F$1:$G$65536,2,0)</f>
        <v>240</v>
      </c>
    </row>
    <row r="65" spans="1:10">
      <c r="A65" s="2">
        <v>6505</v>
      </c>
      <c r="B65" s="3" t="s">
        <v>190</v>
      </c>
      <c r="C65" s="2">
        <v>704</v>
      </c>
      <c r="D65" s="3" t="s">
        <v>191</v>
      </c>
      <c r="E65" s="2">
        <v>1</v>
      </c>
      <c r="F65" s="2">
        <v>58900</v>
      </c>
      <c r="G65" s="2">
        <v>170872</v>
      </c>
      <c r="H65" s="3" t="s">
        <v>102</v>
      </c>
      <c r="I65" s="2">
        <v>206</v>
      </c>
      <c r="J65">
        <f>VLOOKUP(A:A,[1]Sheet1!$F$1:$G$65536,2,0)</f>
        <v>385.28</v>
      </c>
    </row>
    <row r="66" spans="1:10">
      <c r="A66" s="2">
        <v>9731</v>
      </c>
      <c r="B66" s="3" t="s">
        <v>192</v>
      </c>
      <c r="C66" s="2">
        <v>704</v>
      </c>
      <c r="D66" s="3" t="s">
        <v>191</v>
      </c>
      <c r="E66" s="2">
        <v>0.9</v>
      </c>
      <c r="F66" s="2">
        <v>53072</v>
      </c>
      <c r="G66" s="2">
        <v>170872</v>
      </c>
      <c r="H66" s="3" t="s">
        <v>100</v>
      </c>
      <c r="I66" s="2">
        <v>188</v>
      </c>
      <c r="J66">
        <f>VLOOKUP(A:A,[1]Sheet1!$F$1:$G$65536,2,0)</f>
        <v>357.95</v>
      </c>
    </row>
    <row r="67" spans="1:10">
      <c r="A67" s="2">
        <v>10953</v>
      </c>
      <c r="B67" s="3" t="s">
        <v>193</v>
      </c>
      <c r="C67" s="2">
        <v>704</v>
      </c>
      <c r="D67" s="3" t="s">
        <v>191</v>
      </c>
      <c r="E67" s="2">
        <v>1</v>
      </c>
      <c r="F67" s="2">
        <v>58900</v>
      </c>
      <c r="G67" s="2">
        <v>170872</v>
      </c>
      <c r="H67" s="3" t="s">
        <v>102</v>
      </c>
      <c r="I67" s="2">
        <v>206</v>
      </c>
      <c r="J67">
        <f>VLOOKUP(A:A,[1]Sheet1!$F$1:$G$65536,2,0)</f>
        <v>184.5</v>
      </c>
    </row>
    <row r="68" spans="1:10">
      <c r="A68" s="2">
        <v>6385</v>
      </c>
      <c r="B68" s="3" t="s">
        <v>194</v>
      </c>
      <c r="C68" s="2">
        <v>738</v>
      </c>
      <c r="D68" s="3" t="s">
        <v>195</v>
      </c>
      <c r="E68" s="2">
        <v>1</v>
      </c>
      <c r="F68" s="2">
        <v>62434</v>
      </c>
      <c r="G68" s="2">
        <v>124868</v>
      </c>
      <c r="H68" s="3" t="s">
        <v>102</v>
      </c>
      <c r="I68" s="2">
        <v>150</v>
      </c>
      <c r="J68">
        <f>VLOOKUP(A:A,[1]Sheet1!$F$1:$G$65536,2,0)</f>
        <v>204.1</v>
      </c>
    </row>
    <row r="69" spans="1:10">
      <c r="A69" s="2">
        <v>6506</v>
      </c>
      <c r="B69" s="3" t="s">
        <v>196</v>
      </c>
      <c r="C69" s="2">
        <v>738</v>
      </c>
      <c r="D69" s="3" t="s">
        <v>195</v>
      </c>
      <c r="E69" s="2">
        <v>0.9</v>
      </c>
      <c r="F69" s="2">
        <v>62434</v>
      </c>
      <c r="G69" s="2">
        <v>124868</v>
      </c>
      <c r="H69" s="3" t="s">
        <v>100</v>
      </c>
      <c r="I69" s="2">
        <v>150</v>
      </c>
      <c r="J69">
        <f>VLOOKUP(A:A,[1]Sheet1!$F$1:$G$65536,2,0)</f>
        <v>243.66</v>
      </c>
    </row>
    <row r="70" spans="1:10">
      <c r="A70" s="2">
        <v>9527</v>
      </c>
      <c r="B70" s="3" t="s">
        <v>197</v>
      </c>
      <c r="C70" s="2">
        <v>710</v>
      </c>
      <c r="D70" s="3" t="s">
        <v>198</v>
      </c>
      <c r="E70" s="2">
        <v>0.9</v>
      </c>
      <c r="F70" s="2">
        <v>70100</v>
      </c>
      <c r="G70" s="2">
        <v>105152</v>
      </c>
      <c r="H70" s="3" t="s">
        <v>100</v>
      </c>
      <c r="I70" s="2">
        <v>540</v>
      </c>
      <c r="J70">
        <f>VLOOKUP(A:A,[1]Sheet1!$F$1:$G$65536,2,0)</f>
        <v>520.6</v>
      </c>
    </row>
    <row r="71" spans="1:10">
      <c r="A71" s="2">
        <v>11459</v>
      </c>
      <c r="B71" s="3" t="s">
        <v>199</v>
      </c>
      <c r="C71" s="2">
        <v>710</v>
      </c>
      <c r="D71" s="3" t="s">
        <v>198</v>
      </c>
      <c r="E71" s="2">
        <v>0.6</v>
      </c>
      <c r="F71" s="2">
        <v>35052</v>
      </c>
      <c r="G71" s="2">
        <v>105152</v>
      </c>
      <c r="H71" s="3" t="s">
        <v>102</v>
      </c>
      <c r="I71" s="2">
        <v>360</v>
      </c>
      <c r="J71">
        <f>VLOOKUP(A:A,[1]Sheet1!$F$1:$G$65536,2,0)</f>
        <v>362.5</v>
      </c>
    </row>
    <row r="72" spans="1:10">
      <c r="A72" s="2">
        <v>5521</v>
      </c>
      <c r="B72" s="3" t="s">
        <v>200</v>
      </c>
      <c r="C72" s="2">
        <v>706</v>
      </c>
      <c r="D72" s="3" t="s">
        <v>201</v>
      </c>
      <c r="E72" s="3"/>
      <c r="F72" s="2">
        <v>0</v>
      </c>
      <c r="G72" s="2">
        <v>0</v>
      </c>
      <c r="H72" s="3" t="s">
        <v>102</v>
      </c>
      <c r="I72" s="3">
        <v>0</v>
      </c>
      <c r="J72">
        <v>0</v>
      </c>
    </row>
    <row r="73" spans="1:10">
      <c r="A73" s="2">
        <v>10772</v>
      </c>
      <c r="B73" s="3" t="s">
        <v>202</v>
      </c>
      <c r="C73" s="2">
        <v>706</v>
      </c>
      <c r="D73" s="3" t="s">
        <v>201</v>
      </c>
      <c r="E73" s="2">
        <v>1</v>
      </c>
      <c r="F73" s="2">
        <v>77500</v>
      </c>
      <c r="G73" s="2">
        <v>105152</v>
      </c>
      <c r="H73" s="3" t="s">
        <v>100</v>
      </c>
      <c r="I73" s="2">
        <v>200</v>
      </c>
      <c r="J73">
        <f>VLOOKUP(A:A,[1]Sheet1!$F$1:$G$65536,2,0)</f>
        <v>360.67</v>
      </c>
    </row>
    <row r="74" spans="1:10">
      <c r="A74" s="2">
        <v>11428</v>
      </c>
      <c r="B74" s="3" t="s">
        <v>203</v>
      </c>
      <c r="C74" s="2">
        <v>706</v>
      </c>
      <c r="D74" s="3" t="s">
        <v>201</v>
      </c>
      <c r="E74" s="2">
        <v>0</v>
      </c>
      <c r="F74" s="2">
        <v>0</v>
      </c>
      <c r="G74" s="2">
        <v>0</v>
      </c>
      <c r="H74" s="3" t="s">
        <v>105</v>
      </c>
      <c r="I74" s="3">
        <v>0</v>
      </c>
      <c r="J74">
        <v>0</v>
      </c>
    </row>
    <row r="75" spans="1:10">
      <c r="A75" s="2">
        <v>11708</v>
      </c>
      <c r="B75" s="3" t="s">
        <v>204</v>
      </c>
      <c r="C75" s="2">
        <v>706</v>
      </c>
      <c r="D75" s="3" t="s">
        <v>201</v>
      </c>
      <c r="E75" s="2">
        <v>0.2</v>
      </c>
      <c r="F75" s="2">
        <v>27652</v>
      </c>
      <c r="G75" s="2">
        <v>105152</v>
      </c>
      <c r="H75" s="3" t="s">
        <v>105</v>
      </c>
      <c r="I75" s="2">
        <v>100</v>
      </c>
      <c r="J75">
        <f>VLOOKUP(A:A,[1]Sheet1!$F$1:$G$65536,2,0)</f>
        <v>162.74</v>
      </c>
    </row>
    <row r="76" spans="1:10">
      <c r="A76" s="2">
        <v>8594</v>
      </c>
      <c r="B76" s="3" t="s">
        <v>205</v>
      </c>
      <c r="C76" s="2">
        <v>351</v>
      </c>
      <c r="D76" s="3" t="s">
        <v>206</v>
      </c>
      <c r="E76" s="2">
        <v>1</v>
      </c>
      <c r="F76" s="2">
        <v>36270</v>
      </c>
      <c r="G76" s="2">
        <v>145080</v>
      </c>
      <c r="H76" s="3" t="s">
        <v>100</v>
      </c>
      <c r="I76" s="2">
        <v>125</v>
      </c>
      <c r="J76">
        <f>VLOOKUP(A:A,[1]Sheet1!$F$1:$G$65536,2,0)</f>
        <v>104.25</v>
      </c>
    </row>
    <row r="77" spans="1:10">
      <c r="A77" s="2">
        <v>8606</v>
      </c>
      <c r="B77" s="3" t="s">
        <v>207</v>
      </c>
      <c r="C77" s="2">
        <v>351</v>
      </c>
      <c r="D77" s="3" t="s">
        <v>206</v>
      </c>
      <c r="E77" s="2">
        <v>1</v>
      </c>
      <c r="F77" s="2">
        <v>36270</v>
      </c>
      <c r="G77" s="2">
        <v>145080</v>
      </c>
      <c r="H77" s="3" t="s">
        <v>102</v>
      </c>
      <c r="I77" s="2">
        <v>125</v>
      </c>
      <c r="J77">
        <f>VLOOKUP(A:A,[1]Sheet1!$F$1:$G$65536,2,0)</f>
        <v>112.73</v>
      </c>
    </row>
    <row r="78" spans="1:10">
      <c r="A78" s="2">
        <v>997487</v>
      </c>
      <c r="B78" s="3" t="s">
        <v>208</v>
      </c>
      <c r="C78" s="2">
        <v>351</v>
      </c>
      <c r="D78" s="3" t="s">
        <v>206</v>
      </c>
      <c r="E78" s="2">
        <v>1</v>
      </c>
      <c r="F78" s="2">
        <v>36270</v>
      </c>
      <c r="G78" s="2">
        <v>145080</v>
      </c>
      <c r="H78" s="3" t="s">
        <v>209</v>
      </c>
      <c r="I78" s="2">
        <v>125</v>
      </c>
      <c r="J78">
        <f>VLOOKUP(A:A,[1]Sheet1!$F$1:$G$65536,2,0)</f>
        <v>115.38</v>
      </c>
    </row>
    <row r="79" spans="1:10">
      <c r="A79" s="2">
        <v>11256</v>
      </c>
      <c r="B79" s="3" t="s">
        <v>210</v>
      </c>
      <c r="C79" s="2">
        <v>351</v>
      </c>
      <c r="D79" s="3" t="s">
        <v>206</v>
      </c>
      <c r="E79" s="2">
        <v>0.6</v>
      </c>
      <c r="F79" s="2">
        <v>36270</v>
      </c>
      <c r="G79" s="2">
        <v>145080</v>
      </c>
      <c r="H79" s="3" t="s">
        <v>102</v>
      </c>
      <c r="I79" s="2">
        <v>125</v>
      </c>
      <c r="J79">
        <f>VLOOKUP(A:A,[1]Sheet1!$F$1:$G$65536,2,0)</f>
        <v>126.8</v>
      </c>
    </row>
    <row r="80" spans="1:10">
      <c r="A80" s="2">
        <v>10590</v>
      </c>
      <c r="B80" s="3" t="s">
        <v>211</v>
      </c>
      <c r="C80" s="2">
        <v>103199</v>
      </c>
      <c r="D80" s="3" t="s">
        <v>212</v>
      </c>
      <c r="E80" s="2">
        <v>1</v>
      </c>
      <c r="F80" s="2">
        <v>26699</v>
      </c>
      <c r="G80" s="2">
        <v>85436</v>
      </c>
      <c r="H80" s="3" t="s">
        <v>100</v>
      </c>
      <c r="I80" s="2">
        <v>50</v>
      </c>
      <c r="J80">
        <f>VLOOKUP(A:A,[1]Sheet1!$F$1:$G$65536,2,0)</f>
        <v>137.29</v>
      </c>
    </row>
    <row r="81" spans="1:10">
      <c r="A81" s="2">
        <v>6306</v>
      </c>
      <c r="B81" s="3" t="s">
        <v>213</v>
      </c>
      <c r="C81" s="2">
        <v>103199</v>
      </c>
      <c r="D81" s="3" t="s">
        <v>212</v>
      </c>
      <c r="E81" s="2">
        <v>1</v>
      </c>
      <c r="F81" s="2">
        <v>26699</v>
      </c>
      <c r="G81" s="2">
        <v>85436</v>
      </c>
      <c r="H81" s="3" t="s">
        <v>102</v>
      </c>
      <c r="I81" s="2">
        <v>50</v>
      </c>
      <c r="J81">
        <f>VLOOKUP(A:A,[1]Sheet1!$F$1:$G$65536,2,0)</f>
        <v>311.06</v>
      </c>
    </row>
    <row r="82" spans="1:10">
      <c r="A82" s="2">
        <v>11596</v>
      </c>
      <c r="B82" s="3" t="s">
        <v>214</v>
      </c>
      <c r="C82" s="2">
        <v>103199</v>
      </c>
      <c r="D82" s="3" t="s">
        <v>212</v>
      </c>
      <c r="E82" s="2">
        <v>0.6</v>
      </c>
      <c r="F82" s="2">
        <v>16019</v>
      </c>
      <c r="G82" s="2">
        <v>85436</v>
      </c>
      <c r="H82" s="3" t="s">
        <v>105</v>
      </c>
      <c r="I82" s="2">
        <v>50</v>
      </c>
      <c r="J82">
        <f>VLOOKUP(A:A,[1]Sheet1!$F$1:$G$65536,2,0)</f>
        <v>106.38</v>
      </c>
    </row>
    <row r="83" spans="1:10">
      <c r="A83" s="2">
        <v>11796</v>
      </c>
      <c r="B83" s="3" t="s">
        <v>215</v>
      </c>
      <c r="C83" s="2">
        <v>103199</v>
      </c>
      <c r="D83" s="3" t="s">
        <v>212</v>
      </c>
      <c r="E83" s="2">
        <v>0.6</v>
      </c>
      <c r="F83" s="2">
        <v>16019</v>
      </c>
      <c r="G83" s="2">
        <v>85436</v>
      </c>
      <c r="H83" s="3" t="s">
        <v>105</v>
      </c>
      <c r="I83" s="2">
        <v>50</v>
      </c>
      <c r="J83">
        <f>VLOOKUP(A:A,[1]Sheet1!$F$1:$G$65536,2,0)</f>
        <v>160.69</v>
      </c>
    </row>
    <row r="84" spans="1:10">
      <c r="A84" s="2">
        <v>4117</v>
      </c>
      <c r="B84" s="3" t="s">
        <v>216</v>
      </c>
      <c r="C84" s="2">
        <v>102934</v>
      </c>
      <c r="D84" s="3" t="s">
        <v>217</v>
      </c>
      <c r="E84" s="2">
        <v>1</v>
      </c>
      <c r="F84" s="2">
        <v>44002.5</v>
      </c>
      <c r="G84" s="2">
        <v>154008</v>
      </c>
      <c r="H84" s="3" t="s">
        <v>218</v>
      </c>
      <c r="I84" s="2">
        <v>285</v>
      </c>
      <c r="J84">
        <f>VLOOKUP(A:A,[1]Sheet1!$F$1:$G$65536,2,0)</f>
        <v>398</v>
      </c>
    </row>
    <row r="85" spans="1:10">
      <c r="A85" s="2">
        <v>4143</v>
      </c>
      <c r="B85" s="3" t="s">
        <v>219</v>
      </c>
      <c r="C85" s="2">
        <v>102934</v>
      </c>
      <c r="D85" s="3" t="s">
        <v>217</v>
      </c>
      <c r="E85" s="2">
        <v>1</v>
      </c>
      <c r="F85" s="2">
        <v>44002.5</v>
      </c>
      <c r="G85" s="2">
        <v>154008</v>
      </c>
      <c r="H85" s="3" t="s">
        <v>218</v>
      </c>
      <c r="I85" s="2">
        <v>285</v>
      </c>
      <c r="J85">
        <f>VLOOKUP(A:A,[1]Sheet1!$F$1:$G$65536,2,0)</f>
        <v>344.86</v>
      </c>
    </row>
    <row r="86" spans="1:10">
      <c r="A86" s="2">
        <v>11504</v>
      </c>
      <c r="B86" s="3" t="s">
        <v>220</v>
      </c>
      <c r="C86" s="2">
        <v>102934</v>
      </c>
      <c r="D86" s="3" t="s">
        <v>217</v>
      </c>
      <c r="E86" s="2">
        <v>0.6</v>
      </c>
      <c r="F86" s="2">
        <v>26401.5</v>
      </c>
      <c r="G86" s="2">
        <v>154008</v>
      </c>
      <c r="H86" s="3" t="s">
        <v>218</v>
      </c>
      <c r="I86" s="2">
        <v>171</v>
      </c>
      <c r="J86">
        <f>VLOOKUP(A:A,[1]Sheet1!$F$1:$G$65536,2,0)</f>
        <v>359.24</v>
      </c>
    </row>
    <row r="87" spans="1:10">
      <c r="A87" s="2">
        <v>11776</v>
      </c>
      <c r="B87" s="3" t="s">
        <v>221</v>
      </c>
      <c r="C87" s="2">
        <v>102934</v>
      </c>
      <c r="D87" s="3" t="s">
        <v>217</v>
      </c>
      <c r="E87" s="2">
        <v>0.3</v>
      </c>
      <c r="F87" s="2">
        <v>13200</v>
      </c>
      <c r="G87" s="2">
        <v>154008</v>
      </c>
      <c r="H87" s="3" t="s">
        <v>218</v>
      </c>
      <c r="I87" s="2">
        <v>88</v>
      </c>
      <c r="J87">
        <f>VLOOKUP(A:A,[1]Sheet1!$F$1:$G$65536,2,0)</f>
        <v>135.22</v>
      </c>
    </row>
    <row r="88" spans="1:10">
      <c r="A88" s="2">
        <v>11793</v>
      </c>
      <c r="B88" s="3" t="s">
        <v>222</v>
      </c>
      <c r="C88" s="2">
        <v>102934</v>
      </c>
      <c r="D88" s="3" t="s">
        <v>217</v>
      </c>
      <c r="E88" s="2">
        <v>0.6</v>
      </c>
      <c r="F88" s="2">
        <v>26401.5</v>
      </c>
      <c r="G88" s="2">
        <v>154008</v>
      </c>
      <c r="H88" s="3" t="s">
        <v>218</v>
      </c>
      <c r="I88" s="2">
        <v>171</v>
      </c>
      <c r="J88">
        <f>VLOOKUP(A:A,[1]Sheet1!$F$1:$G$65536,2,0)</f>
        <v>255.86</v>
      </c>
    </row>
    <row r="89" spans="1:10">
      <c r="A89" s="2">
        <v>4086</v>
      </c>
      <c r="B89" s="3" t="s">
        <v>223</v>
      </c>
      <c r="C89" s="2">
        <v>103198</v>
      </c>
      <c r="D89" s="3" t="s">
        <v>224</v>
      </c>
      <c r="E89" s="2">
        <v>0.9</v>
      </c>
      <c r="F89" s="2">
        <v>34794.4</v>
      </c>
      <c r="G89" s="2">
        <v>131440</v>
      </c>
      <c r="H89" s="3" t="s">
        <v>100</v>
      </c>
      <c r="I89" s="2">
        <v>112.5</v>
      </c>
      <c r="J89">
        <f>VLOOKUP(A:A,[1]Sheet1!$F$1:$G$65536,2,0)</f>
        <v>165.11</v>
      </c>
    </row>
    <row r="90" spans="1:10">
      <c r="A90" s="2">
        <v>11126</v>
      </c>
      <c r="B90" s="3" t="s">
        <v>225</v>
      </c>
      <c r="C90" s="2">
        <v>103198</v>
      </c>
      <c r="D90" s="3" t="s">
        <v>224</v>
      </c>
      <c r="E90" s="2">
        <v>1</v>
      </c>
      <c r="F90" s="2">
        <v>38657</v>
      </c>
      <c r="G90" s="2">
        <v>131440</v>
      </c>
      <c r="H90" s="3" t="s">
        <v>102</v>
      </c>
      <c r="I90" s="3">
        <v>0</v>
      </c>
      <c r="J90">
        <f>VLOOKUP(A:A,[1]Sheet1!$F$1:$G$65536,2,0)</f>
        <v>17.92</v>
      </c>
    </row>
    <row r="91" spans="1:10">
      <c r="A91" s="2">
        <v>11624</v>
      </c>
      <c r="B91" s="3" t="s">
        <v>226</v>
      </c>
      <c r="C91" s="2">
        <v>103198</v>
      </c>
      <c r="D91" s="3" t="s">
        <v>224</v>
      </c>
      <c r="E91" s="2">
        <v>0.6</v>
      </c>
      <c r="F91" s="2">
        <v>23194.2</v>
      </c>
      <c r="G91" s="2">
        <v>131440</v>
      </c>
      <c r="H91" s="3" t="s">
        <v>102</v>
      </c>
      <c r="I91" s="2">
        <v>75</v>
      </c>
      <c r="J91">
        <f>VLOOKUP(A:A,[1]Sheet1!$F$1:$G$65536,2,0)</f>
        <v>367.76</v>
      </c>
    </row>
    <row r="92" spans="1:10">
      <c r="A92" s="2">
        <v>11771</v>
      </c>
      <c r="B92" s="3" t="s">
        <v>227</v>
      </c>
      <c r="C92" s="2">
        <v>103198</v>
      </c>
      <c r="D92" s="3" t="s">
        <v>224</v>
      </c>
      <c r="E92" s="2">
        <v>0.3</v>
      </c>
      <c r="F92" s="2">
        <v>11600.2</v>
      </c>
      <c r="G92" s="2">
        <v>131440</v>
      </c>
      <c r="H92" s="3" t="s">
        <v>107</v>
      </c>
      <c r="I92" s="2">
        <v>37.5</v>
      </c>
      <c r="J92">
        <f>VLOOKUP(A:A,[1]Sheet1!$F$1:$G$65536,2,0)</f>
        <v>247.08</v>
      </c>
    </row>
    <row r="93" spans="1:10">
      <c r="A93" s="2">
        <v>11792</v>
      </c>
      <c r="B93" s="3" t="s">
        <v>228</v>
      </c>
      <c r="C93" s="2">
        <v>103198</v>
      </c>
      <c r="D93" s="3" t="s">
        <v>224</v>
      </c>
      <c r="E93" s="2">
        <v>0.6</v>
      </c>
      <c r="F93" s="2">
        <v>23194.2</v>
      </c>
      <c r="G93" s="2">
        <v>131440</v>
      </c>
      <c r="H93" s="3" t="s">
        <v>102</v>
      </c>
      <c r="I93" s="2">
        <v>75</v>
      </c>
      <c r="J93">
        <f>VLOOKUP(A:A,[1]Sheet1!$F$1:$G$65536,2,0)</f>
        <v>260.84</v>
      </c>
    </row>
    <row r="94" spans="1:10">
      <c r="A94" s="2">
        <v>11059</v>
      </c>
      <c r="B94" s="3" t="s">
        <v>229</v>
      </c>
      <c r="C94" s="2">
        <v>102935</v>
      </c>
      <c r="D94" s="3" t="s">
        <v>230</v>
      </c>
      <c r="E94" s="2">
        <v>1</v>
      </c>
      <c r="F94" s="2">
        <v>28210</v>
      </c>
      <c r="G94" s="2">
        <v>90272</v>
      </c>
      <c r="H94" s="3" t="s">
        <v>102</v>
      </c>
      <c r="I94" s="2">
        <v>93.7</v>
      </c>
      <c r="J94">
        <f>VLOOKUP(A:A,[1]Sheet1!$F$1:$G$65536,2,0)</f>
        <v>206.19</v>
      </c>
    </row>
    <row r="95" spans="1:10">
      <c r="A95" s="2">
        <v>11479</v>
      </c>
      <c r="B95" s="3" t="s">
        <v>231</v>
      </c>
      <c r="C95" s="2">
        <v>102935</v>
      </c>
      <c r="D95" s="3" t="s">
        <v>230</v>
      </c>
      <c r="E95" s="2">
        <v>0.7</v>
      </c>
      <c r="F95" s="2">
        <v>19747</v>
      </c>
      <c r="G95" s="2">
        <v>90272</v>
      </c>
      <c r="H95" s="3" t="s">
        <v>102</v>
      </c>
      <c r="I95" s="2">
        <v>65.7</v>
      </c>
      <c r="J95">
        <f>VLOOKUP(A:A,[1]Sheet1!$F$1:$G$65536,2,0)</f>
        <v>4.2</v>
      </c>
    </row>
    <row r="96" spans="1:10">
      <c r="A96" s="2">
        <v>11621</v>
      </c>
      <c r="B96" s="3" t="s">
        <v>232</v>
      </c>
      <c r="C96" s="2">
        <v>102935</v>
      </c>
      <c r="D96" s="3" t="s">
        <v>230</v>
      </c>
      <c r="E96" s="2">
        <v>0.6</v>
      </c>
      <c r="F96" s="2">
        <v>16926</v>
      </c>
      <c r="G96" s="2">
        <v>90272</v>
      </c>
      <c r="H96" s="3" t="s">
        <v>105</v>
      </c>
      <c r="I96" s="2">
        <v>56.3</v>
      </c>
      <c r="J96">
        <f>VLOOKUP(A:A,[1]Sheet1!$F$1:$G$65536,2,0)</f>
        <v>288.33</v>
      </c>
    </row>
    <row r="97" spans="1:10">
      <c r="A97" s="2">
        <v>4549</v>
      </c>
      <c r="B97" s="3" t="s">
        <v>233</v>
      </c>
      <c r="C97" s="2">
        <v>102935</v>
      </c>
      <c r="D97" s="3" t="s">
        <v>230</v>
      </c>
      <c r="E97" s="2">
        <v>0.9</v>
      </c>
      <c r="F97" s="2">
        <v>25389</v>
      </c>
      <c r="G97" s="2">
        <v>90272</v>
      </c>
      <c r="H97" s="3" t="s">
        <v>100</v>
      </c>
      <c r="I97" s="2">
        <v>84.3</v>
      </c>
      <c r="J97">
        <f>VLOOKUP(A:A,[1]Sheet1!$F$1:$G$65536,2,0)</f>
        <v>323.46</v>
      </c>
    </row>
    <row r="98" spans="1:10">
      <c r="A98" s="2">
        <v>10468</v>
      </c>
      <c r="B98" s="3" t="s">
        <v>234</v>
      </c>
      <c r="C98" s="2">
        <v>752</v>
      </c>
      <c r="D98" s="3" t="s">
        <v>235</v>
      </c>
      <c r="E98" s="2">
        <v>0.9</v>
      </c>
      <c r="F98" s="2">
        <v>52576</v>
      </c>
      <c r="G98" s="2">
        <v>105152</v>
      </c>
      <c r="H98" s="3" t="s">
        <v>100</v>
      </c>
      <c r="I98" s="2">
        <v>325</v>
      </c>
      <c r="J98">
        <f>VLOOKUP(A:A,[1]Sheet1!$F$1:$G$65536,2,0)</f>
        <v>221.41</v>
      </c>
    </row>
    <row r="99" spans="1:10">
      <c r="A99" s="2">
        <v>11318</v>
      </c>
      <c r="B99" s="3" t="s">
        <v>236</v>
      </c>
      <c r="C99" s="2">
        <v>752</v>
      </c>
      <c r="D99" s="3" t="s">
        <v>235</v>
      </c>
      <c r="E99" s="2">
        <v>0.9</v>
      </c>
      <c r="F99" s="2">
        <v>52576</v>
      </c>
      <c r="G99" s="2">
        <v>105152</v>
      </c>
      <c r="H99" s="3" t="s">
        <v>237</v>
      </c>
      <c r="I99" s="2">
        <v>325</v>
      </c>
      <c r="J99">
        <f>VLOOKUP(A:A,[1]Sheet1!$F$1:$G$65536,2,0)</f>
        <v>403.52</v>
      </c>
    </row>
    <row r="100" spans="1:10">
      <c r="A100" s="2">
        <v>6148</v>
      </c>
      <c r="B100" s="3" t="s">
        <v>238</v>
      </c>
      <c r="C100" s="2">
        <v>594</v>
      </c>
      <c r="D100" s="3" t="s">
        <v>239</v>
      </c>
      <c r="E100" s="2">
        <v>1</v>
      </c>
      <c r="F100" s="2">
        <v>53770</v>
      </c>
      <c r="G100" s="2">
        <v>118296</v>
      </c>
      <c r="H100" s="3" t="s">
        <v>240</v>
      </c>
      <c r="I100" s="2">
        <v>227.3</v>
      </c>
      <c r="J100">
        <f>VLOOKUP(A:A,[1]Sheet1!$F$1:$G$65536,2,0)</f>
        <v>219.03</v>
      </c>
    </row>
    <row r="101" spans="1:10">
      <c r="A101" s="2">
        <v>6232</v>
      </c>
      <c r="B101" s="3" t="s">
        <v>241</v>
      </c>
      <c r="C101" s="2">
        <v>594</v>
      </c>
      <c r="D101" s="3" t="s">
        <v>239</v>
      </c>
      <c r="E101" s="2">
        <v>1.2</v>
      </c>
      <c r="F101" s="2">
        <v>64526</v>
      </c>
      <c r="G101" s="2">
        <v>118296</v>
      </c>
      <c r="H101" s="3" t="s">
        <v>134</v>
      </c>
      <c r="I101" s="2">
        <v>272.7</v>
      </c>
      <c r="J101">
        <f>VLOOKUP(A:A,[1]Sheet1!$F$1:$G$65536,2,0)</f>
        <v>267.4</v>
      </c>
    </row>
    <row r="102" spans="1:10">
      <c r="A102" s="2">
        <v>7687</v>
      </c>
      <c r="B102" s="3" t="s">
        <v>242</v>
      </c>
      <c r="C102" s="2">
        <v>549</v>
      </c>
      <c r="D102" s="3" t="s">
        <v>243</v>
      </c>
      <c r="E102" s="2">
        <v>1</v>
      </c>
      <c r="F102" s="2">
        <v>48632.8</v>
      </c>
      <c r="G102" s="2">
        <v>121582</v>
      </c>
      <c r="H102" s="3" t="s">
        <v>102</v>
      </c>
      <c r="I102" s="2">
        <v>120</v>
      </c>
      <c r="J102">
        <f>VLOOKUP(A:A,[1]Sheet1!$F$1:$G$65536,2,0)</f>
        <v>138.45</v>
      </c>
    </row>
    <row r="103" spans="1:10">
      <c r="A103" s="2">
        <v>7947</v>
      </c>
      <c r="B103" s="3" t="s">
        <v>244</v>
      </c>
      <c r="C103" s="2">
        <v>549</v>
      </c>
      <c r="D103" s="3" t="s">
        <v>243</v>
      </c>
      <c r="E103" s="2">
        <v>0.9</v>
      </c>
      <c r="F103" s="2">
        <v>43769.5</v>
      </c>
      <c r="G103" s="2">
        <v>121582</v>
      </c>
      <c r="H103" s="3" t="s">
        <v>100</v>
      </c>
      <c r="I103" s="2">
        <v>108</v>
      </c>
      <c r="J103">
        <f>VLOOKUP(A:A,[1]Sheet1!$F$1:$G$65536,2,0)</f>
        <v>189.23</v>
      </c>
    </row>
    <row r="104" spans="1:10">
      <c r="A104" s="2">
        <v>11798</v>
      </c>
      <c r="B104" s="3" t="s">
        <v>245</v>
      </c>
      <c r="C104" s="2">
        <v>549</v>
      </c>
      <c r="D104" s="3" t="s">
        <v>243</v>
      </c>
      <c r="E104" s="2">
        <v>0.6</v>
      </c>
      <c r="F104" s="2">
        <v>29179.7</v>
      </c>
      <c r="G104" s="2">
        <v>121582</v>
      </c>
      <c r="H104" s="3" t="s">
        <v>102</v>
      </c>
      <c r="I104" s="2">
        <v>72</v>
      </c>
      <c r="J104">
        <f>VLOOKUP(A:A,[1]Sheet1!$F$1:$G$65536,2,0)</f>
        <v>94.2</v>
      </c>
    </row>
    <row r="105" spans="1:10">
      <c r="A105" s="2">
        <v>11012</v>
      </c>
      <c r="B105" s="3" t="s">
        <v>246</v>
      </c>
      <c r="C105" s="2">
        <v>748</v>
      </c>
      <c r="D105" s="3" t="s">
        <v>247</v>
      </c>
      <c r="E105" s="2">
        <v>1</v>
      </c>
      <c r="F105" s="2">
        <v>69192</v>
      </c>
      <c r="G105" s="2">
        <v>131440</v>
      </c>
      <c r="H105" s="3" t="s">
        <v>102</v>
      </c>
      <c r="I105" s="2">
        <v>250</v>
      </c>
      <c r="J105">
        <f>VLOOKUP(A:A,[1]Sheet1!$F$1:$G$65536,2,0)</f>
        <v>314.86</v>
      </c>
    </row>
    <row r="106" spans="1:10">
      <c r="A106" s="2">
        <v>6537</v>
      </c>
      <c r="B106" s="3" t="s">
        <v>248</v>
      </c>
      <c r="C106" s="2">
        <v>748</v>
      </c>
      <c r="D106" s="3" t="s">
        <v>247</v>
      </c>
      <c r="E106" s="2">
        <v>0.9</v>
      </c>
      <c r="F106" s="2">
        <v>62248</v>
      </c>
      <c r="G106" s="2">
        <v>131440</v>
      </c>
      <c r="H106" s="3" t="s">
        <v>249</v>
      </c>
      <c r="I106" s="2">
        <v>250</v>
      </c>
      <c r="J106">
        <f>VLOOKUP(A:A,[1]Sheet1!$F$1:$G$65536,2,0)</f>
        <v>272.42</v>
      </c>
    </row>
    <row r="107" spans="1:10">
      <c r="A107" s="2">
        <v>4081</v>
      </c>
      <c r="B107" s="3" t="s">
        <v>250</v>
      </c>
      <c r="C107" s="2">
        <v>746</v>
      </c>
      <c r="D107" s="3" t="s">
        <v>251</v>
      </c>
      <c r="E107" s="2">
        <v>1</v>
      </c>
      <c r="F107" s="2">
        <v>58001</v>
      </c>
      <c r="G107" s="2">
        <v>203112</v>
      </c>
      <c r="H107" s="3" t="s">
        <v>102</v>
      </c>
      <c r="I107" s="2">
        <v>250</v>
      </c>
      <c r="J107">
        <f>VLOOKUP(A:A,[1]Sheet1!$F$1:$G$65536,2,0)</f>
        <v>310.23</v>
      </c>
    </row>
    <row r="108" spans="1:10">
      <c r="A108" s="2">
        <v>4028</v>
      </c>
      <c r="B108" s="3" t="s">
        <v>252</v>
      </c>
      <c r="C108" s="2">
        <v>746</v>
      </c>
      <c r="D108" s="3" t="s">
        <v>251</v>
      </c>
      <c r="E108" s="2">
        <v>0.9</v>
      </c>
      <c r="F108" s="2">
        <v>52235</v>
      </c>
      <c r="G108" s="2">
        <v>203112</v>
      </c>
      <c r="H108" s="3" t="s">
        <v>100</v>
      </c>
      <c r="I108" s="2">
        <v>250</v>
      </c>
      <c r="J108">
        <f>VLOOKUP(A:A,[1]Sheet1!$F$1:$G$65536,2,0)</f>
        <v>317.15</v>
      </c>
    </row>
    <row r="109" spans="1:10">
      <c r="A109" s="2">
        <v>8068</v>
      </c>
      <c r="B109" s="3" t="s">
        <v>253</v>
      </c>
      <c r="C109" s="2">
        <v>746</v>
      </c>
      <c r="D109" s="3" t="s">
        <v>251</v>
      </c>
      <c r="E109" s="2">
        <v>1</v>
      </c>
      <c r="F109" s="2">
        <v>58001</v>
      </c>
      <c r="G109" s="2">
        <v>203112</v>
      </c>
      <c r="H109" s="3" t="s">
        <v>102</v>
      </c>
      <c r="I109" s="2">
        <v>250</v>
      </c>
      <c r="J109">
        <f>VLOOKUP(A:A,[1]Sheet1!$F$1:$G$65536,2,0)</f>
        <v>467.66</v>
      </c>
    </row>
    <row r="110" spans="1:10">
      <c r="A110" s="2">
        <v>11103</v>
      </c>
      <c r="B110" s="3" t="s">
        <v>254</v>
      </c>
      <c r="C110" s="2">
        <v>746</v>
      </c>
      <c r="D110" s="3" t="s">
        <v>251</v>
      </c>
      <c r="E110" s="2">
        <v>0.6</v>
      </c>
      <c r="F110" s="2">
        <v>34875</v>
      </c>
      <c r="G110" s="2">
        <v>203112</v>
      </c>
      <c r="H110" s="3" t="s">
        <v>102</v>
      </c>
      <c r="I110" s="2">
        <v>150</v>
      </c>
      <c r="J110">
        <f>VLOOKUP(A:A,[1]Sheet1!$F$1:$G$65536,2,0)</f>
        <v>359.82</v>
      </c>
    </row>
    <row r="111" spans="1:10">
      <c r="A111" s="2">
        <v>7386</v>
      </c>
      <c r="B111" s="3" t="s">
        <v>255</v>
      </c>
      <c r="C111" s="2">
        <v>717</v>
      </c>
      <c r="D111" s="3" t="s">
        <v>256</v>
      </c>
      <c r="E111" s="2">
        <v>1.2</v>
      </c>
      <c r="F111" s="2">
        <v>68778</v>
      </c>
      <c r="G111" s="2">
        <v>154752</v>
      </c>
      <c r="H111" s="3" t="s">
        <v>134</v>
      </c>
      <c r="I111" s="2">
        <v>222</v>
      </c>
      <c r="J111">
        <f>VLOOKUP(A:A,[1]Sheet1!$F$1:$G$65536,2,0)</f>
        <v>255.83</v>
      </c>
    </row>
    <row r="112" spans="1:10">
      <c r="A112" s="2">
        <v>6752</v>
      </c>
      <c r="B112" s="3" t="s">
        <v>257</v>
      </c>
      <c r="C112" s="2">
        <v>717</v>
      </c>
      <c r="D112" s="3" t="s">
        <v>256</v>
      </c>
      <c r="E112" s="2">
        <v>0.9</v>
      </c>
      <c r="F112" s="2">
        <v>51584</v>
      </c>
      <c r="G112" s="2">
        <v>154752</v>
      </c>
      <c r="H112" s="3" t="s">
        <v>100</v>
      </c>
      <c r="I112" s="2">
        <v>167</v>
      </c>
      <c r="J112">
        <f>VLOOKUP(A:A,[1]Sheet1!$F$1:$G$65536,2,0)</f>
        <v>300.43</v>
      </c>
    </row>
    <row r="113" spans="1:10">
      <c r="A113" s="2">
        <v>11627</v>
      </c>
      <c r="B113" s="3" t="s">
        <v>258</v>
      </c>
      <c r="C113" s="2">
        <v>717</v>
      </c>
      <c r="D113" s="3" t="s">
        <v>256</v>
      </c>
      <c r="E113" s="2">
        <v>0.6</v>
      </c>
      <c r="F113" s="2">
        <v>34390</v>
      </c>
      <c r="G113" s="2">
        <v>154752</v>
      </c>
      <c r="H113" s="3" t="s">
        <v>148</v>
      </c>
      <c r="I113" s="2">
        <v>111</v>
      </c>
      <c r="J113">
        <f>VLOOKUP(A:A,[1]Sheet1!$F$1:$G$65536,2,0)</f>
        <v>131.35</v>
      </c>
    </row>
    <row r="114" spans="1:10">
      <c r="A114" s="2">
        <v>6733</v>
      </c>
      <c r="B114" s="3" t="s">
        <v>259</v>
      </c>
      <c r="C114" s="2">
        <v>539</v>
      </c>
      <c r="D114" s="3" t="s">
        <v>260</v>
      </c>
      <c r="E114" s="2">
        <v>0.9</v>
      </c>
      <c r="F114" s="2">
        <v>38337</v>
      </c>
      <c r="G114" s="2">
        <v>115010</v>
      </c>
      <c r="H114" s="3" t="s">
        <v>100</v>
      </c>
      <c r="I114" s="2">
        <v>100</v>
      </c>
      <c r="J114">
        <f>VLOOKUP(A:A,[1]Sheet1!$F$1:$G$65536,2,0)</f>
        <v>125.4</v>
      </c>
    </row>
    <row r="115" spans="1:10">
      <c r="A115" s="2">
        <v>9320</v>
      </c>
      <c r="B115" s="3" t="s">
        <v>261</v>
      </c>
      <c r="C115" s="2">
        <v>539</v>
      </c>
      <c r="D115" s="3" t="s">
        <v>260</v>
      </c>
      <c r="E115" s="2">
        <v>1.2</v>
      </c>
      <c r="F115" s="2">
        <v>51115</v>
      </c>
      <c r="G115" s="2">
        <v>115010</v>
      </c>
      <c r="H115" s="3" t="s">
        <v>134</v>
      </c>
      <c r="I115" s="2">
        <v>145</v>
      </c>
      <c r="J115">
        <f>VLOOKUP(A:A,[1]Sheet1!$F$1:$G$65536,2,0)</f>
        <v>153.13</v>
      </c>
    </row>
    <row r="116" spans="1:10">
      <c r="A116" s="2">
        <v>11443</v>
      </c>
      <c r="B116" s="3" t="s">
        <v>262</v>
      </c>
      <c r="C116" s="2">
        <v>539</v>
      </c>
      <c r="D116" s="3" t="s">
        <v>260</v>
      </c>
      <c r="E116" s="2">
        <v>0.6</v>
      </c>
      <c r="F116" s="2">
        <v>25558</v>
      </c>
      <c r="G116" s="2">
        <v>115010</v>
      </c>
      <c r="H116" s="3" t="s">
        <v>102</v>
      </c>
      <c r="I116" s="2">
        <v>55</v>
      </c>
      <c r="J116">
        <f>VLOOKUP(A:A,[1]Sheet1!$F$1:$G$65536,2,0)</f>
        <v>24.78</v>
      </c>
    </row>
    <row r="117" spans="1:10">
      <c r="A117" s="2">
        <v>7661</v>
      </c>
      <c r="B117" s="3" t="s">
        <v>263</v>
      </c>
      <c r="C117" s="2">
        <v>716</v>
      </c>
      <c r="D117" s="3" t="s">
        <v>264</v>
      </c>
      <c r="E117" s="2">
        <v>1</v>
      </c>
      <c r="F117" s="2">
        <v>40791</v>
      </c>
      <c r="G117" s="2">
        <v>118296</v>
      </c>
      <c r="H117" s="3" t="s">
        <v>158</v>
      </c>
      <c r="I117" s="2">
        <v>100</v>
      </c>
      <c r="J117">
        <f>VLOOKUP(A:A,[1]Sheet1!$F$1:$G$65536,2,0)</f>
        <v>186.48</v>
      </c>
    </row>
    <row r="118" spans="1:10">
      <c r="A118" s="2">
        <v>8354</v>
      </c>
      <c r="B118" s="3" t="s">
        <v>265</v>
      </c>
      <c r="C118" s="2">
        <v>716</v>
      </c>
      <c r="D118" s="3" t="s">
        <v>264</v>
      </c>
      <c r="E118" s="2">
        <v>0.9</v>
      </c>
      <c r="F118" s="2">
        <v>36714</v>
      </c>
      <c r="G118" s="2">
        <v>118296</v>
      </c>
      <c r="H118" s="3" t="s">
        <v>100</v>
      </c>
      <c r="I118" s="2">
        <v>100</v>
      </c>
      <c r="J118">
        <f>VLOOKUP(A:A,[1]Sheet1!$F$1:$G$65536,2,0)</f>
        <v>167.77</v>
      </c>
    </row>
    <row r="119" spans="1:10">
      <c r="A119" s="2">
        <v>11131</v>
      </c>
      <c r="B119" s="3" t="s">
        <v>266</v>
      </c>
      <c r="C119" s="2">
        <v>716</v>
      </c>
      <c r="D119" s="3" t="s">
        <v>264</v>
      </c>
      <c r="E119" s="2">
        <v>1</v>
      </c>
      <c r="F119" s="2">
        <v>40791</v>
      </c>
      <c r="G119" s="2">
        <v>118296</v>
      </c>
      <c r="H119" s="3" t="s">
        <v>158</v>
      </c>
      <c r="I119" s="2">
        <v>100</v>
      </c>
      <c r="J119">
        <f>VLOOKUP(A:A,[1]Sheet1!$F$1:$G$65536,2,0)</f>
        <v>170.05</v>
      </c>
    </row>
    <row r="120" spans="1:10">
      <c r="A120" s="2">
        <v>5875</v>
      </c>
      <c r="B120" s="3" t="s">
        <v>267</v>
      </c>
      <c r="C120" s="2">
        <v>720</v>
      </c>
      <c r="D120" s="3" t="s">
        <v>268</v>
      </c>
      <c r="E120" s="2">
        <v>1</v>
      </c>
      <c r="F120" s="2">
        <v>42997</v>
      </c>
      <c r="G120" s="2">
        <v>111724</v>
      </c>
      <c r="H120" s="3" t="s">
        <v>102</v>
      </c>
      <c r="I120" s="2">
        <v>250</v>
      </c>
      <c r="J120">
        <f>VLOOKUP(A:A,[1]Sheet1!$F$1:$G$65536,2,0)</f>
        <v>73.7</v>
      </c>
    </row>
    <row r="121" spans="1:10">
      <c r="A121" s="2">
        <v>6823</v>
      </c>
      <c r="B121" s="3" t="s">
        <v>269</v>
      </c>
      <c r="C121" s="2">
        <v>720</v>
      </c>
      <c r="D121" s="3" t="s">
        <v>268</v>
      </c>
      <c r="E121" s="2">
        <v>0.9</v>
      </c>
      <c r="F121" s="2">
        <v>38688</v>
      </c>
      <c r="G121" s="2">
        <v>111724</v>
      </c>
      <c r="H121" s="3" t="s">
        <v>100</v>
      </c>
      <c r="I121" s="2">
        <v>225</v>
      </c>
      <c r="J121">
        <f>VLOOKUP(A:A,[1]Sheet1!$F$1:$G$65536,2,0)</f>
        <v>122.1</v>
      </c>
    </row>
    <row r="122" spans="1:10">
      <c r="A122" s="2">
        <v>11142</v>
      </c>
      <c r="B122" s="3" t="s">
        <v>270</v>
      </c>
      <c r="C122" s="2">
        <v>720</v>
      </c>
      <c r="D122" s="3" t="s">
        <v>268</v>
      </c>
      <c r="E122" s="2">
        <v>0.7</v>
      </c>
      <c r="F122" s="2">
        <v>30039</v>
      </c>
      <c r="G122" s="2">
        <v>111724</v>
      </c>
      <c r="H122" s="3" t="s">
        <v>102</v>
      </c>
      <c r="I122" s="2">
        <v>175</v>
      </c>
      <c r="J122">
        <f>VLOOKUP(A:A,[1]Sheet1!$F$1:$G$65536,2,0)</f>
        <v>69.97</v>
      </c>
    </row>
    <row r="123" spans="1:10">
      <c r="A123" s="2">
        <v>991118</v>
      </c>
      <c r="B123" s="3" t="s">
        <v>271</v>
      </c>
      <c r="C123" s="2">
        <v>365</v>
      </c>
      <c r="D123" s="3" t="s">
        <v>272</v>
      </c>
      <c r="E123" s="2">
        <v>1</v>
      </c>
      <c r="F123" s="2">
        <v>78988</v>
      </c>
      <c r="G123" s="2">
        <v>315952</v>
      </c>
      <c r="H123" s="3" t="s">
        <v>273</v>
      </c>
      <c r="I123" s="2">
        <v>400</v>
      </c>
      <c r="J123">
        <f>VLOOKUP(A:A,[1]Sheet1!$F$1:$G$65536,2,0)</f>
        <v>228.41</v>
      </c>
    </row>
    <row r="124" spans="1:10">
      <c r="A124" s="2">
        <v>8798</v>
      </c>
      <c r="B124" s="3" t="s">
        <v>274</v>
      </c>
      <c r="C124" s="2">
        <v>365</v>
      </c>
      <c r="D124" s="3" t="s">
        <v>272</v>
      </c>
      <c r="E124" s="2">
        <v>1</v>
      </c>
      <c r="F124" s="2">
        <v>78988</v>
      </c>
      <c r="G124" s="2">
        <v>315952</v>
      </c>
      <c r="H124" s="3" t="s">
        <v>100</v>
      </c>
      <c r="I124" s="2">
        <v>400</v>
      </c>
      <c r="J124">
        <f>VLOOKUP(A:A,[1]Sheet1!$F$1:$G$65536,2,0)</f>
        <v>188.82</v>
      </c>
    </row>
    <row r="125" spans="1:10">
      <c r="A125" s="2">
        <v>9840</v>
      </c>
      <c r="B125" s="3" t="s">
        <v>275</v>
      </c>
      <c r="C125" s="2">
        <v>365</v>
      </c>
      <c r="D125" s="3" t="s">
        <v>272</v>
      </c>
      <c r="E125" s="2">
        <v>1</v>
      </c>
      <c r="F125" s="2">
        <v>78988</v>
      </c>
      <c r="G125" s="2">
        <v>315952</v>
      </c>
      <c r="H125" s="3" t="s">
        <v>102</v>
      </c>
      <c r="I125" s="2">
        <v>400</v>
      </c>
      <c r="J125">
        <f>VLOOKUP(A:A,[1]Sheet1!$F$1:$G$65536,2,0)</f>
        <v>462.69</v>
      </c>
    </row>
    <row r="126" spans="1:10">
      <c r="A126" s="2">
        <v>10931</v>
      </c>
      <c r="B126" s="3" t="s">
        <v>276</v>
      </c>
      <c r="C126" s="2">
        <v>365</v>
      </c>
      <c r="D126" s="3" t="s">
        <v>272</v>
      </c>
      <c r="E126" s="2">
        <v>1</v>
      </c>
      <c r="F126" s="2">
        <v>78988</v>
      </c>
      <c r="G126" s="2">
        <v>315952</v>
      </c>
      <c r="H126" s="3" t="s">
        <v>102</v>
      </c>
      <c r="I126" s="2">
        <v>400</v>
      </c>
      <c r="J126">
        <f>VLOOKUP(A:A,[1]Sheet1!$F$1:$G$65536,2,0)</f>
        <v>295.57</v>
      </c>
    </row>
    <row r="127" spans="1:10">
      <c r="A127" s="2">
        <v>4301</v>
      </c>
      <c r="B127" s="3" t="s">
        <v>277</v>
      </c>
      <c r="C127" s="2">
        <v>343</v>
      </c>
      <c r="D127" s="3" t="s">
        <v>278</v>
      </c>
      <c r="E127" s="2">
        <v>1.2</v>
      </c>
      <c r="F127" s="2">
        <v>117895.38</v>
      </c>
      <c r="G127" s="2">
        <v>638600</v>
      </c>
      <c r="H127" s="3" t="s">
        <v>134</v>
      </c>
      <c r="I127" s="2">
        <v>465</v>
      </c>
      <c r="J127">
        <f>VLOOKUP(A:A,[1]Sheet1!$F$1:$G$65536,2,0)</f>
        <v>353.21</v>
      </c>
    </row>
    <row r="128" spans="1:10">
      <c r="A128" s="2">
        <v>7583</v>
      </c>
      <c r="B128" s="3" t="s">
        <v>279</v>
      </c>
      <c r="C128" s="2">
        <v>343</v>
      </c>
      <c r="D128" s="3" t="s">
        <v>278</v>
      </c>
      <c r="E128" s="2">
        <v>0.9</v>
      </c>
      <c r="F128" s="2">
        <v>88421.53</v>
      </c>
      <c r="G128" s="2">
        <v>638600</v>
      </c>
      <c r="H128" s="3" t="s">
        <v>100</v>
      </c>
      <c r="I128" s="2">
        <v>343.3</v>
      </c>
      <c r="J128">
        <f>VLOOKUP(A:A,[1]Sheet1!$F$1:$G$65536,2,0)</f>
        <v>589.91</v>
      </c>
    </row>
    <row r="129" spans="1:10">
      <c r="A129" s="2">
        <v>10932</v>
      </c>
      <c r="B129" s="3" t="s">
        <v>280</v>
      </c>
      <c r="C129" s="2">
        <v>343</v>
      </c>
      <c r="D129" s="3" t="s">
        <v>278</v>
      </c>
      <c r="E129" s="2">
        <v>1</v>
      </c>
      <c r="F129" s="2">
        <v>98246.15</v>
      </c>
      <c r="G129" s="2">
        <v>638600</v>
      </c>
      <c r="H129" s="3" t="s">
        <v>144</v>
      </c>
      <c r="I129" s="2">
        <v>384.6</v>
      </c>
      <c r="J129">
        <f>VLOOKUP(A:A,[1]Sheet1!$F$1:$G$65536,2,0)</f>
        <v>512.93</v>
      </c>
    </row>
    <row r="130" spans="1:10">
      <c r="A130" s="2">
        <v>10191</v>
      </c>
      <c r="B130" s="3" t="s">
        <v>281</v>
      </c>
      <c r="C130" s="2">
        <v>343</v>
      </c>
      <c r="D130" s="3" t="s">
        <v>278</v>
      </c>
      <c r="E130" s="2">
        <v>1</v>
      </c>
      <c r="F130" s="2">
        <v>98246.15</v>
      </c>
      <c r="G130" s="2">
        <v>638600</v>
      </c>
      <c r="H130" s="3" t="s">
        <v>144</v>
      </c>
      <c r="I130" s="2">
        <v>384.6</v>
      </c>
      <c r="J130">
        <f>VLOOKUP(A:A,[1]Sheet1!$F$1:$G$65536,2,0)</f>
        <v>474.5</v>
      </c>
    </row>
    <row r="131" spans="1:10">
      <c r="A131" s="2">
        <v>997367</v>
      </c>
      <c r="B131" s="3" t="s">
        <v>282</v>
      </c>
      <c r="C131" s="2">
        <v>343</v>
      </c>
      <c r="D131" s="3" t="s">
        <v>278</v>
      </c>
      <c r="E131" s="2">
        <v>1.2</v>
      </c>
      <c r="F131" s="2">
        <v>117895.38</v>
      </c>
      <c r="G131" s="2">
        <v>638600</v>
      </c>
      <c r="H131" s="3" t="s">
        <v>209</v>
      </c>
      <c r="I131" s="2">
        <v>461</v>
      </c>
      <c r="J131">
        <f>VLOOKUP(A:A,[1]Sheet1!$F$1:$G$65536,2,0)</f>
        <v>117.03</v>
      </c>
    </row>
    <row r="132" spans="1:10">
      <c r="A132" s="2">
        <v>11517</v>
      </c>
      <c r="B132" s="3" t="s">
        <v>283</v>
      </c>
      <c r="C132" s="2">
        <v>343</v>
      </c>
      <c r="D132" s="3" t="s">
        <v>278</v>
      </c>
      <c r="E132" s="2">
        <v>0.6</v>
      </c>
      <c r="F132" s="2">
        <v>98246.15</v>
      </c>
      <c r="G132" s="2">
        <v>638600</v>
      </c>
      <c r="H132" s="3" t="s">
        <v>144</v>
      </c>
      <c r="I132" s="2">
        <v>384.6</v>
      </c>
      <c r="J132">
        <f>VLOOKUP(A:A,[1]Sheet1!$F$1:$G$65536,2,0)</f>
        <v>362.23</v>
      </c>
    </row>
    <row r="133" spans="1:10">
      <c r="A133" s="2">
        <v>11764</v>
      </c>
      <c r="B133" s="3" t="s">
        <v>284</v>
      </c>
      <c r="C133" s="2">
        <v>343</v>
      </c>
      <c r="D133" s="3" t="s">
        <v>278</v>
      </c>
      <c r="E133" s="2">
        <v>0.2</v>
      </c>
      <c r="F133" s="2">
        <v>19649.23</v>
      </c>
      <c r="G133" s="2">
        <v>638600</v>
      </c>
      <c r="H133" s="3" t="s">
        <v>107</v>
      </c>
      <c r="I133" s="2">
        <v>76.9</v>
      </c>
      <c r="J133">
        <f>VLOOKUP(A:A,[1]Sheet1!$F$1:$G$65536,2,0)</f>
        <v>66.3</v>
      </c>
    </row>
    <row r="134" spans="1:10">
      <c r="A134" s="2">
        <v>6220</v>
      </c>
      <c r="B134" s="3" t="s">
        <v>285</v>
      </c>
      <c r="C134" s="2">
        <v>737</v>
      </c>
      <c r="D134" s="3" t="s">
        <v>286</v>
      </c>
      <c r="E134" s="2">
        <v>1</v>
      </c>
      <c r="F134" s="2">
        <v>55268.6</v>
      </c>
      <c r="G134" s="2">
        <v>193440</v>
      </c>
      <c r="H134" s="3" t="s">
        <v>102</v>
      </c>
      <c r="I134" s="2">
        <v>457.18</v>
      </c>
      <c r="J134">
        <f>VLOOKUP(A:A,[1]Sheet1!$F$1:$G$65536,2,0)</f>
        <v>583.17</v>
      </c>
    </row>
    <row r="135" spans="1:10">
      <c r="A135" s="2">
        <v>11109</v>
      </c>
      <c r="B135" s="3" t="s">
        <v>287</v>
      </c>
      <c r="C135" s="2">
        <v>737</v>
      </c>
      <c r="D135" s="3" t="s">
        <v>286</v>
      </c>
      <c r="E135" s="2">
        <v>0.9</v>
      </c>
      <c r="F135" s="2">
        <v>49741.7</v>
      </c>
      <c r="G135" s="2">
        <v>193440</v>
      </c>
      <c r="H135" s="3" t="s">
        <v>100</v>
      </c>
      <c r="I135" s="2">
        <v>411.42</v>
      </c>
      <c r="J135">
        <f>VLOOKUP(A:A,[1]Sheet1!$F$1:$G$65536,2,0)</f>
        <v>626.23</v>
      </c>
    </row>
    <row r="136" spans="1:10">
      <c r="A136" s="2">
        <v>11292</v>
      </c>
      <c r="B136" s="3" t="s">
        <v>288</v>
      </c>
      <c r="C136" s="2">
        <v>737</v>
      </c>
      <c r="D136" s="3" t="s">
        <v>286</v>
      </c>
      <c r="E136" s="2">
        <v>0.8</v>
      </c>
      <c r="F136" s="2">
        <v>44214.85</v>
      </c>
      <c r="G136" s="2">
        <v>193440</v>
      </c>
      <c r="H136" s="3" t="s">
        <v>102</v>
      </c>
      <c r="I136" s="2">
        <v>365.7</v>
      </c>
      <c r="J136">
        <f>VLOOKUP(A:A,[1]Sheet1!$F$1:$G$65536,2,0)</f>
        <v>453.22</v>
      </c>
    </row>
    <row r="137" spans="1:10">
      <c r="A137" s="2">
        <v>11448</v>
      </c>
      <c r="B137" s="3" t="s">
        <v>289</v>
      </c>
      <c r="C137" s="2">
        <v>737</v>
      </c>
      <c r="D137" s="3" t="s">
        <v>286</v>
      </c>
      <c r="E137" s="2">
        <v>0.8</v>
      </c>
      <c r="F137" s="2">
        <v>44214.85</v>
      </c>
      <c r="G137" s="2">
        <v>193440</v>
      </c>
      <c r="H137" s="3" t="s">
        <v>102</v>
      </c>
      <c r="I137" s="2">
        <v>365.7</v>
      </c>
      <c r="J137">
        <f>VLOOKUP(A:A,[1]Sheet1!$F$1:$G$65536,2,0)</f>
        <v>70.3</v>
      </c>
    </row>
    <row r="138" spans="1:10">
      <c r="A138" s="2">
        <v>4304</v>
      </c>
      <c r="B138" s="3" t="s">
        <v>290</v>
      </c>
      <c r="C138" s="2">
        <v>541</v>
      </c>
      <c r="D138" s="3" t="s">
        <v>291</v>
      </c>
      <c r="E138" s="2">
        <v>0.9</v>
      </c>
      <c r="F138" s="2">
        <v>93600</v>
      </c>
      <c r="G138" s="2">
        <v>322400</v>
      </c>
      <c r="H138" s="3" t="s">
        <v>100</v>
      </c>
      <c r="I138" s="2">
        <v>725.8</v>
      </c>
      <c r="J138">
        <f>VLOOKUP(A:A,[1]Sheet1!$F$1:$G$65536,2,0)</f>
        <v>938.46</v>
      </c>
    </row>
    <row r="139" spans="1:10">
      <c r="A139" s="2">
        <v>5665</v>
      </c>
      <c r="B139" s="3" t="s">
        <v>292</v>
      </c>
      <c r="C139" s="2">
        <v>541</v>
      </c>
      <c r="D139" s="3" t="s">
        <v>291</v>
      </c>
      <c r="E139" s="2">
        <v>1</v>
      </c>
      <c r="F139" s="2">
        <v>104000</v>
      </c>
      <c r="G139" s="2">
        <v>322400</v>
      </c>
      <c r="H139" s="3" t="s">
        <v>102</v>
      </c>
      <c r="I139" s="2">
        <v>806.45</v>
      </c>
      <c r="J139">
        <f>VLOOKUP(A:A,[1]Sheet1!$F$1:$G$65536,2,0)</f>
        <v>487.12</v>
      </c>
    </row>
    <row r="140" spans="1:10">
      <c r="A140" s="2">
        <v>9295</v>
      </c>
      <c r="B140" s="3" t="s">
        <v>293</v>
      </c>
      <c r="C140" s="2">
        <v>541</v>
      </c>
      <c r="D140" s="3" t="s">
        <v>291</v>
      </c>
      <c r="E140" s="2">
        <v>1</v>
      </c>
      <c r="F140" s="2">
        <v>104000</v>
      </c>
      <c r="G140" s="2">
        <v>322400</v>
      </c>
      <c r="H140" s="3" t="s">
        <v>102</v>
      </c>
      <c r="I140" s="2">
        <v>806.45</v>
      </c>
      <c r="J140">
        <f>VLOOKUP(A:A,[1]Sheet1!$F$1:$G$65536,2,0)</f>
        <v>612.75</v>
      </c>
    </row>
    <row r="141" spans="1:10">
      <c r="A141" s="2">
        <v>11755</v>
      </c>
      <c r="B141" s="3" t="s">
        <v>294</v>
      </c>
      <c r="C141" s="2">
        <v>541</v>
      </c>
      <c r="D141" s="3" t="s">
        <v>291</v>
      </c>
      <c r="E141" s="2">
        <v>0.2</v>
      </c>
      <c r="F141" s="2">
        <v>20800</v>
      </c>
      <c r="G141" s="2">
        <v>322400</v>
      </c>
      <c r="H141" s="3" t="s">
        <v>107</v>
      </c>
      <c r="I141" s="2">
        <v>161.3</v>
      </c>
      <c r="J141">
        <f>VLOOKUP(A:A,[1]Sheet1!$F$1:$G$65536,2,0)</f>
        <v>415.76</v>
      </c>
    </row>
    <row r="142" spans="1:10">
      <c r="A142" s="2">
        <v>5471</v>
      </c>
      <c r="B142" s="3" t="s">
        <v>295</v>
      </c>
      <c r="C142" s="2">
        <v>571</v>
      </c>
      <c r="D142" s="3" t="s">
        <v>296</v>
      </c>
      <c r="E142" s="2">
        <v>0.9</v>
      </c>
      <c r="F142" s="2">
        <v>112896</v>
      </c>
      <c r="G142" s="2">
        <v>526845</v>
      </c>
      <c r="H142" s="3" t="s">
        <v>100</v>
      </c>
      <c r="I142" s="2">
        <v>500</v>
      </c>
      <c r="J142">
        <f>VLOOKUP(A:A,[1]Sheet1!$F$1:$G$65536,2,0)</f>
        <v>933.58</v>
      </c>
    </row>
    <row r="143" spans="1:10">
      <c r="A143" s="2">
        <v>6454</v>
      </c>
      <c r="B143" s="3" t="s">
        <v>297</v>
      </c>
      <c r="C143" s="2">
        <v>571</v>
      </c>
      <c r="D143" s="3" t="s">
        <v>296</v>
      </c>
      <c r="E143" s="2">
        <v>1.2</v>
      </c>
      <c r="F143" s="2">
        <v>150527</v>
      </c>
      <c r="G143" s="2">
        <v>526845</v>
      </c>
      <c r="H143" s="3" t="s">
        <v>134</v>
      </c>
      <c r="I143" s="2">
        <v>500</v>
      </c>
      <c r="J143">
        <f>VLOOKUP(A:A,[1]Sheet1!$F$1:$G$65536,2,0)</f>
        <v>833.56</v>
      </c>
    </row>
    <row r="144" spans="1:10">
      <c r="A144" s="2">
        <v>995987</v>
      </c>
      <c r="B144" s="3" t="s">
        <v>298</v>
      </c>
      <c r="C144" s="2">
        <v>571</v>
      </c>
      <c r="D144" s="3" t="s">
        <v>296</v>
      </c>
      <c r="E144" s="2">
        <v>1.2</v>
      </c>
      <c r="F144" s="2">
        <v>150527</v>
      </c>
      <c r="G144" s="2">
        <v>526845</v>
      </c>
      <c r="H144" s="3" t="s">
        <v>209</v>
      </c>
      <c r="I144" s="2">
        <v>500</v>
      </c>
      <c r="J144">
        <f>VLOOKUP(A:A,[1]Sheet1!$F$1:$G$65536,2,0)</f>
        <v>1001.62</v>
      </c>
    </row>
    <row r="145" spans="1:10">
      <c r="A145" s="2">
        <v>11323</v>
      </c>
      <c r="B145" s="3" t="s">
        <v>299</v>
      </c>
      <c r="C145" s="2">
        <v>571</v>
      </c>
      <c r="D145" s="3" t="s">
        <v>296</v>
      </c>
      <c r="E145" s="2">
        <v>0.7</v>
      </c>
      <c r="F145" s="2">
        <v>87808</v>
      </c>
      <c r="G145" s="2">
        <v>526845</v>
      </c>
      <c r="H145" s="3" t="s">
        <v>102</v>
      </c>
      <c r="I145" s="2">
        <v>500</v>
      </c>
      <c r="J145">
        <f>VLOOKUP(A:A,[1]Sheet1!$F$1:$G$65536,2,0)</f>
        <v>665.37</v>
      </c>
    </row>
    <row r="146" spans="1:10">
      <c r="A146" s="2">
        <v>11763</v>
      </c>
      <c r="B146" s="3" t="s">
        <v>300</v>
      </c>
      <c r="C146" s="2">
        <v>571</v>
      </c>
      <c r="D146" s="3" t="s">
        <v>296</v>
      </c>
      <c r="E146" s="2">
        <v>0.2</v>
      </c>
      <c r="F146" s="2">
        <v>25087</v>
      </c>
      <c r="G146" s="2">
        <v>526845</v>
      </c>
      <c r="H146" s="3" t="s">
        <v>107</v>
      </c>
      <c r="I146" s="3">
        <v>0</v>
      </c>
      <c r="J146">
        <f>VLOOKUP(A:A,[1]Sheet1!$F$1:$G$65536,2,0)</f>
        <v>113.8</v>
      </c>
    </row>
    <row r="147" spans="1:10">
      <c r="A147" s="2">
        <v>6147</v>
      </c>
      <c r="B147" s="3" t="s">
        <v>301</v>
      </c>
      <c r="C147" s="2">
        <v>584</v>
      </c>
      <c r="D147" s="3" t="s">
        <v>302</v>
      </c>
      <c r="E147" s="2">
        <v>1</v>
      </c>
      <c r="F147" s="2">
        <v>50027.6</v>
      </c>
      <c r="G147" s="2">
        <v>145080</v>
      </c>
      <c r="H147" s="3" t="s">
        <v>158</v>
      </c>
      <c r="I147" s="2">
        <v>300</v>
      </c>
      <c r="J147">
        <f>VLOOKUP(A:A,[1]Sheet1!$F$1:$G$65536,2,0)</f>
        <v>234</v>
      </c>
    </row>
    <row r="148" spans="1:10">
      <c r="A148" s="2">
        <v>6123</v>
      </c>
      <c r="B148" s="3" t="s">
        <v>303</v>
      </c>
      <c r="C148" s="2">
        <v>584</v>
      </c>
      <c r="D148" s="3" t="s">
        <v>302</v>
      </c>
      <c r="E148" s="2">
        <v>0.9</v>
      </c>
      <c r="F148" s="2">
        <v>45024.8</v>
      </c>
      <c r="G148" s="2">
        <v>145080</v>
      </c>
      <c r="H148" s="3" t="s">
        <v>100</v>
      </c>
      <c r="I148" s="2">
        <v>300</v>
      </c>
      <c r="J148">
        <f>VLOOKUP(A:A,[1]Sheet1!$F$1:$G$65536,2,0)</f>
        <v>241.4</v>
      </c>
    </row>
    <row r="149" spans="1:10">
      <c r="A149" s="2">
        <v>9689</v>
      </c>
      <c r="B149" s="3" t="s">
        <v>304</v>
      </c>
      <c r="C149" s="2">
        <v>584</v>
      </c>
      <c r="D149" s="3" t="s">
        <v>302</v>
      </c>
      <c r="E149" s="2">
        <v>1</v>
      </c>
      <c r="F149" s="2">
        <v>50027.6</v>
      </c>
      <c r="G149" s="2">
        <v>145080</v>
      </c>
      <c r="H149" s="3" t="s">
        <v>158</v>
      </c>
      <c r="I149" s="2">
        <v>300</v>
      </c>
      <c r="J149">
        <f>VLOOKUP(A:A,[1]Sheet1!$F$1:$G$65536,2,0)</f>
        <v>115.38</v>
      </c>
    </row>
    <row r="150" spans="1:10">
      <c r="A150" s="2">
        <v>7369</v>
      </c>
      <c r="B150" s="3" t="s">
        <v>305</v>
      </c>
      <c r="C150" s="2">
        <v>399</v>
      </c>
      <c r="D150" s="3" t="s">
        <v>306</v>
      </c>
      <c r="E150" s="2">
        <v>0.9</v>
      </c>
      <c r="F150" s="2">
        <v>98654.4</v>
      </c>
      <c r="G150" s="2">
        <v>219232</v>
      </c>
      <c r="H150" s="3" t="s">
        <v>307</v>
      </c>
      <c r="I150" s="2">
        <v>540</v>
      </c>
      <c r="J150">
        <f>VLOOKUP(A:A,[1]Sheet1!$F$1:$G$65536,2,0)</f>
        <v>767.75</v>
      </c>
    </row>
    <row r="151" spans="1:10">
      <c r="A151" s="2">
        <v>11106</v>
      </c>
      <c r="B151" s="3" t="s">
        <v>308</v>
      </c>
      <c r="C151" s="2">
        <v>399</v>
      </c>
      <c r="D151" s="3" t="s">
        <v>306</v>
      </c>
      <c r="E151" s="2">
        <v>0.9</v>
      </c>
      <c r="F151" s="2">
        <v>98654.4</v>
      </c>
      <c r="G151" s="2">
        <v>219232</v>
      </c>
      <c r="H151" s="3" t="s">
        <v>249</v>
      </c>
      <c r="I151" s="2">
        <v>540</v>
      </c>
      <c r="J151">
        <f>VLOOKUP(A:A,[1]Sheet1!$F$1:$G$65536,2,0)</f>
        <v>833.05</v>
      </c>
    </row>
    <row r="152" spans="1:10">
      <c r="A152" s="2">
        <v>11770</v>
      </c>
      <c r="B152" s="3" t="s">
        <v>309</v>
      </c>
      <c r="C152" s="2">
        <v>399</v>
      </c>
      <c r="D152" s="3" t="s">
        <v>306</v>
      </c>
      <c r="E152" s="2">
        <v>0.2</v>
      </c>
      <c r="F152" s="2">
        <v>21923.2</v>
      </c>
      <c r="G152" s="2">
        <v>219232</v>
      </c>
      <c r="H152" s="3" t="s">
        <v>107</v>
      </c>
      <c r="I152" s="2">
        <v>120</v>
      </c>
      <c r="J152">
        <f>VLOOKUP(A:A,[1]Sheet1!$F$1:$G$65536,2,0)</f>
        <v>223.98</v>
      </c>
    </row>
    <row r="153" spans="1:10">
      <c r="A153" s="2">
        <v>4089</v>
      </c>
      <c r="B153" s="3" t="s">
        <v>310</v>
      </c>
      <c r="C153" s="2">
        <v>308</v>
      </c>
      <c r="D153" s="3" t="s">
        <v>311</v>
      </c>
      <c r="E153" s="2">
        <v>0.9</v>
      </c>
      <c r="F153" s="2">
        <v>54324.5</v>
      </c>
      <c r="G153" s="2">
        <v>283712</v>
      </c>
      <c r="H153" s="3" t="s">
        <v>100</v>
      </c>
      <c r="I153" s="2">
        <v>383</v>
      </c>
      <c r="J153">
        <f>VLOOKUP(A:A,[1]Sheet1!$F$1:$G$65536,2,0)</f>
        <v>358</v>
      </c>
    </row>
    <row r="154" spans="1:10">
      <c r="A154" s="2">
        <v>5347</v>
      </c>
      <c r="B154" s="3" t="s">
        <v>312</v>
      </c>
      <c r="C154" s="2">
        <v>308</v>
      </c>
      <c r="D154" s="3" t="s">
        <v>311</v>
      </c>
      <c r="E154" s="2">
        <v>1</v>
      </c>
      <c r="F154" s="2">
        <v>60363.2</v>
      </c>
      <c r="G154" s="2">
        <v>283712</v>
      </c>
      <c r="H154" s="3" t="s">
        <v>158</v>
      </c>
      <c r="I154" s="2">
        <v>425.5</v>
      </c>
      <c r="J154">
        <f>VLOOKUP(A:A,[1]Sheet1!$F$1:$G$65536,2,0)</f>
        <v>558.55</v>
      </c>
    </row>
    <row r="155" spans="1:10">
      <c r="A155" s="2">
        <v>9200</v>
      </c>
      <c r="B155" s="3" t="s">
        <v>313</v>
      </c>
      <c r="C155" s="2">
        <v>308</v>
      </c>
      <c r="D155" s="3" t="s">
        <v>311</v>
      </c>
      <c r="E155" s="2">
        <v>1</v>
      </c>
      <c r="F155" s="2">
        <v>60363.2</v>
      </c>
      <c r="G155" s="2">
        <v>283712</v>
      </c>
      <c r="H155" s="3" t="s">
        <v>158</v>
      </c>
      <c r="I155" s="2">
        <v>425.5</v>
      </c>
      <c r="J155">
        <f>VLOOKUP(A:A,[1]Sheet1!$F$1:$G$65536,2,0)</f>
        <v>223.71</v>
      </c>
    </row>
    <row r="156" spans="1:10">
      <c r="A156" s="2">
        <v>9967</v>
      </c>
      <c r="B156" s="3" t="s">
        <v>314</v>
      </c>
      <c r="C156" s="2">
        <v>308</v>
      </c>
      <c r="D156" s="3" t="s">
        <v>311</v>
      </c>
      <c r="E156" s="2">
        <v>1</v>
      </c>
      <c r="F156" s="2">
        <v>60363.2</v>
      </c>
      <c r="G156" s="2">
        <v>283712</v>
      </c>
      <c r="H156" s="3" t="s">
        <v>158</v>
      </c>
      <c r="I156" s="2">
        <v>425.5</v>
      </c>
      <c r="J156">
        <f>VLOOKUP(A:A,[1]Sheet1!$F$1:$G$65536,2,0)</f>
        <v>347.23</v>
      </c>
    </row>
    <row r="157" spans="1:10">
      <c r="A157" s="2">
        <v>11251</v>
      </c>
      <c r="B157" s="3" t="s">
        <v>315</v>
      </c>
      <c r="C157" s="2">
        <v>308</v>
      </c>
      <c r="D157" s="3" t="s">
        <v>311</v>
      </c>
      <c r="E157" s="2">
        <v>0.8</v>
      </c>
      <c r="F157" s="2">
        <v>48298</v>
      </c>
      <c r="G157" s="2">
        <v>283712</v>
      </c>
      <c r="H157" s="3" t="s">
        <v>158</v>
      </c>
      <c r="I157" s="2">
        <v>340.5</v>
      </c>
      <c r="J157">
        <f>VLOOKUP(A:A,[1]Sheet1!$F$1:$G$65536,2,0)</f>
        <v>513.47</v>
      </c>
    </row>
    <row r="158" spans="1:10">
      <c r="A158" s="2">
        <v>6301</v>
      </c>
      <c r="B158" s="3" t="s">
        <v>316</v>
      </c>
      <c r="C158" s="2">
        <v>54</v>
      </c>
      <c r="D158" s="3" t="s">
        <v>317</v>
      </c>
      <c r="E158" s="2">
        <v>1</v>
      </c>
      <c r="F158" s="2">
        <v>57866.7</v>
      </c>
      <c r="G158" s="2">
        <v>225680</v>
      </c>
      <c r="H158" s="3" t="s">
        <v>102</v>
      </c>
      <c r="I158" s="2">
        <v>162.5</v>
      </c>
      <c r="J158">
        <f>VLOOKUP(A:A,[1]Sheet1!$F$1:$G$65536,2,0)</f>
        <v>437.32</v>
      </c>
    </row>
    <row r="159" spans="1:10">
      <c r="A159" s="2">
        <v>6884</v>
      </c>
      <c r="B159" s="3" t="s">
        <v>318</v>
      </c>
      <c r="C159" s="2">
        <v>54</v>
      </c>
      <c r="D159" s="3" t="s">
        <v>317</v>
      </c>
      <c r="E159" s="2">
        <v>0.9</v>
      </c>
      <c r="F159" s="2">
        <v>52080</v>
      </c>
      <c r="G159" s="2">
        <v>225680</v>
      </c>
      <c r="H159" s="3" t="s">
        <v>100</v>
      </c>
      <c r="I159" s="2">
        <v>162.5</v>
      </c>
      <c r="J159">
        <f>VLOOKUP(A:A,[1]Sheet1!$F$1:$G$65536,2,0)</f>
        <v>105.3</v>
      </c>
    </row>
    <row r="160" spans="1:10">
      <c r="A160" s="2">
        <v>7379</v>
      </c>
      <c r="B160" s="3" t="s">
        <v>319</v>
      </c>
      <c r="C160" s="2">
        <v>54</v>
      </c>
      <c r="D160" s="3" t="s">
        <v>317</v>
      </c>
      <c r="E160" s="2">
        <v>1</v>
      </c>
      <c r="F160" s="2">
        <v>57866.7</v>
      </c>
      <c r="G160" s="2">
        <v>225680</v>
      </c>
      <c r="H160" s="3" t="s">
        <v>102</v>
      </c>
      <c r="I160" s="2">
        <v>162.5</v>
      </c>
      <c r="J160">
        <f>VLOOKUP(A:A,[1]Sheet1!$F$1:$G$65536,2,0)</f>
        <v>252.19</v>
      </c>
    </row>
    <row r="161" spans="1:10">
      <c r="A161" s="2">
        <v>10808</v>
      </c>
      <c r="B161" s="3" t="s">
        <v>320</v>
      </c>
      <c r="C161" s="2">
        <v>54</v>
      </c>
      <c r="D161" s="3" t="s">
        <v>317</v>
      </c>
      <c r="E161" s="2">
        <v>1</v>
      </c>
      <c r="F161" s="2">
        <v>57866.6</v>
      </c>
      <c r="G161" s="2">
        <v>225680</v>
      </c>
      <c r="H161" s="3" t="s">
        <v>102</v>
      </c>
      <c r="I161" s="2">
        <v>162.5</v>
      </c>
      <c r="J161">
        <f>VLOOKUP(A:A,[1]Sheet1!$F$1:$G$65536,2,0)</f>
        <v>189.09</v>
      </c>
    </row>
    <row r="162" spans="1:10">
      <c r="A162" s="2">
        <v>10043</v>
      </c>
      <c r="B162" s="3" t="s">
        <v>321</v>
      </c>
      <c r="C162" s="2">
        <v>367</v>
      </c>
      <c r="D162" s="3" t="s">
        <v>322</v>
      </c>
      <c r="E162" s="2">
        <v>0.9</v>
      </c>
      <c r="F162" s="2">
        <v>51204.7</v>
      </c>
      <c r="G162" s="2">
        <v>193440</v>
      </c>
      <c r="H162" s="3" t="s">
        <v>249</v>
      </c>
      <c r="I162" s="2">
        <v>423.55</v>
      </c>
      <c r="J162">
        <f>VLOOKUP(A:A,[1]Sheet1!$F$1:$G$65536,2,0)</f>
        <v>491.95</v>
      </c>
    </row>
    <row r="163" spans="1:10">
      <c r="A163" s="2">
        <v>10218</v>
      </c>
      <c r="B163" s="3" t="s">
        <v>323</v>
      </c>
      <c r="C163" s="2">
        <v>367</v>
      </c>
      <c r="D163" s="3" t="s">
        <v>322</v>
      </c>
      <c r="E163" s="2">
        <v>1</v>
      </c>
      <c r="F163" s="2">
        <v>56894.1</v>
      </c>
      <c r="G163" s="2">
        <v>193440</v>
      </c>
      <c r="H163" s="3" t="s">
        <v>102</v>
      </c>
      <c r="I163" s="2">
        <v>470.58</v>
      </c>
      <c r="J163">
        <f>VLOOKUP(A:A,[1]Sheet1!$F$1:$G$65536,2,0)</f>
        <v>368.45</v>
      </c>
    </row>
    <row r="164" spans="1:10">
      <c r="A164" s="2">
        <v>10955</v>
      </c>
      <c r="B164" s="3" t="s">
        <v>324</v>
      </c>
      <c r="C164" s="2">
        <v>367</v>
      </c>
      <c r="D164" s="3" t="s">
        <v>322</v>
      </c>
      <c r="E164" s="2">
        <v>1</v>
      </c>
      <c r="F164" s="2">
        <v>56894.1</v>
      </c>
      <c r="G164" s="2">
        <v>193440</v>
      </c>
      <c r="H164" s="3" t="s">
        <v>102</v>
      </c>
      <c r="I164" s="2">
        <v>470.58</v>
      </c>
      <c r="J164">
        <f>VLOOKUP(A:A,[1]Sheet1!$F$1:$G$65536,2,0)</f>
        <v>464.28</v>
      </c>
    </row>
    <row r="165" spans="1:10">
      <c r="A165" s="2">
        <v>11799</v>
      </c>
      <c r="B165" s="3" t="s">
        <v>325</v>
      </c>
      <c r="C165" s="2">
        <v>367</v>
      </c>
      <c r="D165" s="3" t="s">
        <v>322</v>
      </c>
      <c r="E165" s="2">
        <v>0.5</v>
      </c>
      <c r="F165" s="2">
        <v>28447.1</v>
      </c>
      <c r="G165" s="2">
        <v>193440</v>
      </c>
      <c r="H165" s="3" t="s">
        <v>148</v>
      </c>
      <c r="I165" s="2">
        <v>235.29</v>
      </c>
      <c r="J165">
        <f>VLOOKUP(A:A,[1]Sheet1!$F$1:$G$65536,2,0)</f>
        <v>317.15</v>
      </c>
    </row>
    <row r="166" spans="1:10">
      <c r="A166" s="2">
        <v>4190</v>
      </c>
      <c r="B166" s="3" t="s">
        <v>326</v>
      </c>
      <c r="C166" s="2">
        <v>724</v>
      </c>
      <c r="D166" s="3" t="s">
        <v>327</v>
      </c>
      <c r="E166" s="2">
        <v>1</v>
      </c>
      <c r="F166" s="2">
        <v>71644.4</v>
      </c>
      <c r="G166" s="2">
        <v>257920</v>
      </c>
      <c r="H166" s="3" t="s">
        <v>102</v>
      </c>
      <c r="I166" s="2">
        <v>638.9</v>
      </c>
      <c r="J166">
        <f>VLOOKUP(A:A,[1]Sheet1!$F$1:$G$65536,2,0)</f>
        <v>488.43</v>
      </c>
    </row>
    <row r="167" spans="1:10">
      <c r="A167" s="2">
        <v>9192</v>
      </c>
      <c r="B167" s="3" t="s">
        <v>328</v>
      </c>
      <c r="C167" s="2">
        <v>724</v>
      </c>
      <c r="D167" s="3" t="s">
        <v>327</v>
      </c>
      <c r="E167" s="2">
        <v>0.9</v>
      </c>
      <c r="F167" s="2">
        <v>71644.4</v>
      </c>
      <c r="G167" s="2">
        <v>257920</v>
      </c>
      <c r="H167" s="3" t="s">
        <v>100</v>
      </c>
      <c r="I167" s="2">
        <v>638.9</v>
      </c>
      <c r="J167">
        <f>VLOOKUP(A:A,[1]Sheet1!$F$1:$G$65536,2,0)</f>
        <v>228.63</v>
      </c>
    </row>
    <row r="168" spans="1:10">
      <c r="A168" s="2">
        <v>10930</v>
      </c>
      <c r="B168" s="3" t="s">
        <v>329</v>
      </c>
      <c r="C168" s="2">
        <v>724</v>
      </c>
      <c r="D168" s="3" t="s">
        <v>327</v>
      </c>
      <c r="E168" s="2">
        <v>1</v>
      </c>
      <c r="F168" s="2">
        <v>71644.4</v>
      </c>
      <c r="G168" s="2">
        <v>257920</v>
      </c>
      <c r="H168" s="3" t="s">
        <v>102</v>
      </c>
      <c r="I168" s="2">
        <v>638.9</v>
      </c>
      <c r="J168">
        <f>VLOOKUP(A:A,[1]Sheet1!$F$1:$G$65536,2,0)</f>
        <v>324.61</v>
      </c>
    </row>
    <row r="169" spans="1:10">
      <c r="A169" s="2">
        <v>11447</v>
      </c>
      <c r="B169" s="3" t="s">
        <v>330</v>
      </c>
      <c r="C169" s="2">
        <v>724</v>
      </c>
      <c r="D169" s="3" t="s">
        <v>327</v>
      </c>
      <c r="E169" s="2">
        <v>0.6</v>
      </c>
      <c r="F169" s="2">
        <v>42986.8</v>
      </c>
      <c r="G169" s="2">
        <v>257920</v>
      </c>
      <c r="H169" s="3" t="s">
        <v>102</v>
      </c>
      <c r="I169" s="2">
        <v>383.3</v>
      </c>
      <c r="J169">
        <f>VLOOKUP(A:A,[1]Sheet1!$F$1:$G$65536,2,0)</f>
        <v>201.3</v>
      </c>
    </row>
    <row r="170" spans="1:10">
      <c r="A170" s="2">
        <v>9829</v>
      </c>
      <c r="B170" s="3" t="s">
        <v>331</v>
      </c>
      <c r="C170" s="2">
        <v>753</v>
      </c>
      <c r="D170" s="3" t="s">
        <v>332</v>
      </c>
      <c r="E170" s="2">
        <v>0.9</v>
      </c>
      <c r="F170" s="2">
        <v>40469</v>
      </c>
      <c r="G170" s="2">
        <v>85436</v>
      </c>
      <c r="H170" s="3" t="s">
        <v>100</v>
      </c>
      <c r="I170" s="2">
        <v>236.9</v>
      </c>
      <c r="J170">
        <f>VLOOKUP(A:A,[1]Sheet1!$F$1:$G$65536,2,0)</f>
        <v>193.92</v>
      </c>
    </row>
    <row r="171" spans="1:10">
      <c r="A171" s="2">
        <v>11120</v>
      </c>
      <c r="B171" s="3" t="s">
        <v>333</v>
      </c>
      <c r="C171" s="2">
        <v>753</v>
      </c>
      <c r="D171" s="3" t="s">
        <v>332</v>
      </c>
      <c r="E171" s="2">
        <v>0.8</v>
      </c>
      <c r="F171" s="2">
        <v>35973</v>
      </c>
      <c r="G171" s="2">
        <v>85436</v>
      </c>
      <c r="H171" s="3" t="s">
        <v>102</v>
      </c>
      <c r="I171" s="2">
        <v>210.5</v>
      </c>
      <c r="J171">
        <f>VLOOKUP(A:A,[1]Sheet1!$F$1:$G$65536,2,0)</f>
        <v>182.24</v>
      </c>
    </row>
    <row r="172" spans="1:10">
      <c r="A172" s="2">
        <v>11767</v>
      </c>
      <c r="B172" s="3" t="s">
        <v>334</v>
      </c>
      <c r="C172" s="2">
        <v>753</v>
      </c>
      <c r="D172" s="3" t="s">
        <v>332</v>
      </c>
      <c r="E172" s="2">
        <v>0.2</v>
      </c>
      <c r="F172" s="2">
        <v>8994</v>
      </c>
      <c r="G172" s="2">
        <v>85436</v>
      </c>
      <c r="H172" s="3" t="s">
        <v>218</v>
      </c>
      <c r="I172" s="2">
        <v>52.6</v>
      </c>
      <c r="J172">
        <f>VLOOKUP(A:A,[1]Sheet1!$F$1:$G$65536,2,0)</f>
        <v>144.3</v>
      </c>
    </row>
    <row r="173" spans="1:10">
      <c r="A173" s="2">
        <v>11478</v>
      </c>
      <c r="B173" s="3" t="s">
        <v>335</v>
      </c>
      <c r="C173" s="2">
        <v>102478</v>
      </c>
      <c r="D173" s="3" t="s">
        <v>336</v>
      </c>
      <c r="E173" s="2">
        <v>1</v>
      </c>
      <c r="F173" s="2">
        <v>26288</v>
      </c>
      <c r="G173" s="2">
        <v>65720</v>
      </c>
      <c r="H173" s="3" t="s">
        <v>102</v>
      </c>
      <c r="I173" s="2">
        <v>120</v>
      </c>
      <c r="J173">
        <f>VLOOKUP(A:A,[1]Sheet1!$F$1:$G$65536,2,0)</f>
        <v>208.32</v>
      </c>
    </row>
    <row r="174" spans="1:10">
      <c r="A174" s="2">
        <v>998087</v>
      </c>
      <c r="B174" s="3" t="s">
        <v>337</v>
      </c>
      <c r="C174" s="2">
        <v>102478</v>
      </c>
      <c r="D174" s="3" t="s">
        <v>336</v>
      </c>
      <c r="E174" s="2">
        <v>0.5</v>
      </c>
      <c r="F174" s="2">
        <v>13144</v>
      </c>
      <c r="G174" s="2">
        <v>65720</v>
      </c>
      <c r="H174" s="3" t="s">
        <v>100</v>
      </c>
      <c r="I174" s="2">
        <v>60</v>
      </c>
      <c r="J174">
        <f>VLOOKUP(A:A,[1]Sheet1!$F$1:$G$65536,2,0)</f>
        <v>43.28</v>
      </c>
    </row>
    <row r="175" spans="1:10">
      <c r="A175" s="2">
        <v>9822</v>
      </c>
      <c r="B175" s="3" t="s">
        <v>338</v>
      </c>
      <c r="C175" s="2">
        <v>102478</v>
      </c>
      <c r="D175" s="3" t="s">
        <v>336</v>
      </c>
      <c r="E175" s="2">
        <v>1</v>
      </c>
      <c r="F175" s="2">
        <v>26288</v>
      </c>
      <c r="G175" s="2">
        <v>65720</v>
      </c>
      <c r="H175" s="3" t="s">
        <v>102</v>
      </c>
      <c r="I175" s="2">
        <v>120</v>
      </c>
      <c r="J175">
        <f>VLOOKUP(A:A,[1]Sheet1!$F$1:$G$65536,2,0)</f>
        <v>204.5</v>
      </c>
    </row>
    <row r="176" spans="1:10">
      <c r="A176" s="2">
        <v>9209</v>
      </c>
      <c r="B176" s="3" t="s">
        <v>339</v>
      </c>
      <c r="C176" s="2">
        <v>102479</v>
      </c>
      <c r="D176" s="3" t="s">
        <v>340</v>
      </c>
      <c r="E176" s="2">
        <v>1</v>
      </c>
      <c r="F176" s="2">
        <v>39432</v>
      </c>
      <c r="G176" s="2">
        <v>98580</v>
      </c>
      <c r="H176" s="3" t="s">
        <v>102</v>
      </c>
      <c r="I176" s="2">
        <v>300</v>
      </c>
      <c r="J176">
        <f>VLOOKUP(A:A,[1]Sheet1!$F$1:$G$65536,2,0)</f>
        <v>452.43</v>
      </c>
    </row>
    <row r="177" spans="1:10">
      <c r="A177" s="2">
        <v>10855</v>
      </c>
      <c r="B177" s="3" t="s">
        <v>341</v>
      </c>
      <c r="C177" s="2">
        <v>102479</v>
      </c>
      <c r="D177" s="3" t="s">
        <v>340</v>
      </c>
      <c r="E177" s="2">
        <v>1</v>
      </c>
      <c r="F177" s="2">
        <v>4286</v>
      </c>
      <c r="G177" s="2">
        <v>98580</v>
      </c>
      <c r="H177" s="3" t="s">
        <v>102</v>
      </c>
      <c r="I177" s="3">
        <v>0</v>
      </c>
      <c r="J177">
        <v>0</v>
      </c>
    </row>
    <row r="178" spans="1:10">
      <c r="A178" s="2">
        <v>11446</v>
      </c>
      <c r="B178" s="3" t="s">
        <v>342</v>
      </c>
      <c r="C178" s="2">
        <v>102479</v>
      </c>
      <c r="D178" s="3" t="s">
        <v>340</v>
      </c>
      <c r="E178" s="2">
        <v>1</v>
      </c>
      <c r="F178" s="2">
        <v>39432</v>
      </c>
      <c r="G178" s="2">
        <v>98580</v>
      </c>
      <c r="H178" s="3" t="s">
        <v>102</v>
      </c>
      <c r="I178" s="2">
        <v>280</v>
      </c>
      <c r="J178">
        <f>VLOOKUP(A:A,[1]Sheet1!$F$1:$G$65536,2,0)</f>
        <v>414.95</v>
      </c>
    </row>
    <row r="179" spans="1:10">
      <c r="A179" s="2">
        <v>4311</v>
      </c>
      <c r="B179" s="3" t="s">
        <v>343</v>
      </c>
      <c r="C179" s="2">
        <v>102479</v>
      </c>
      <c r="D179" s="3" t="s">
        <v>340</v>
      </c>
      <c r="E179" s="2">
        <v>0.5</v>
      </c>
      <c r="F179" s="2">
        <v>15430</v>
      </c>
      <c r="G179" s="2">
        <v>98580</v>
      </c>
      <c r="H179" s="3" t="s">
        <v>100</v>
      </c>
      <c r="I179" s="2">
        <v>120</v>
      </c>
      <c r="J179">
        <f>VLOOKUP(A:A,[1]Sheet1!$F$1:$G$65536,2,0)</f>
        <v>248.07</v>
      </c>
    </row>
    <row r="180" spans="1:10">
      <c r="A180" s="2">
        <v>8386</v>
      </c>
      <c r="B180" s="3" t="s">
        <v>344</v>
      </c>
      <c r="C180" s="2">
        <v>723</v>
      </c>
      <c r="D180" s="3" t="s">
        <v>345</v>
      </c>
      <c r="E180" s="2">
        <v>1</v>
      </c>
      <c r="F180" s="2">
        <v>62434</v>
      </c>
      <c r="G180" s="2">
        <v>124868</v>
      </c>
      <c r="H180" s="3" t="s">
        <v>346</v>
      </c>
      <c r="I180" s="2">
        <v>437</v>
      </c>
      <c r="J180">
        <f>VLOOKUP(A:A,[1]Sheet1!$F$1:$G$65536,2,0)</f>
        <v>405.19</v>
      </c>
    </row>
    <row r="181" spans="1:10">
      <c r="A181" s="2">
        <v>8785</v>
      </c>
      <c r="B181" s="3" t="s">
        <v>347</v>
      </c>
      <c r="C181" s="2">
        <v>723</v>
      </c>
      <c r="D181" s="3" t="s">
        <v>345</v>
      </c>
      <c r="E181" s="2">
        <v>0</v>
      </c>
      <c r="F181" s="2">
        <v>0</v>
      </c>
      <c r="G181" s="2">
        <v>0</v>
      </c>
      <c r="H181" s="3" t="s">
        <v>102</v>
      </c>
      <c r="I181" s="3">
        <v>0</v>
      </c>
      <c r="J181">
        <v>0</v>
      </c>
    </row>
    <row r="182" spans="1:10">
      <c r="A182" s="2">
        <v>11322</v>
      </c>
      <c r="B182" s="3" t="s">
        <v>348</v>
      </c>
      <c r="C182" s="2">
        <v>723</v>
      </c>
      <c r="D182" s="3" t="s">
        <v>345</v>
      </c>
      <c r="E182" s="2">
        <v>0.6</v>
      </c>
      <c r="F182" s="2">
        <v>62434</v>
      </c>
      <c r="G182" s="2">
        <v>124868</v>
      </c>
      <c r="H182" s="3" t="s">
        <v>102</v>
      </c>
      <c r="I182" s="2">
        <v>263</v>
      </c>
      <c r="J182">
        <f>VLOOKUP(A:A,[1]Sheet1!$F$1:$G$65536,2,0)</f>
        <v>180.65</v>
      </c>
    </row>
    <row r="183" spans="1:10">
      <c r="A183" s="2">
        <v>8763</v>
      </c>
      <c r="B183" s="3" t="s">
        <v>349</v>
      </c>
      <c r="C183" s="2">
        <v>742</v>
      </c>
      <c r="D183" s="3" t="s">
        <v>350</v>
      </c>
      <c r="E183" s="2">
        <v>0.8</v>
      </c>
      <c r="F183" s="2">
        <v>78244</v>
      </c>
      <c r="G183" s="2">
        <v>283712</v>
      </c>
      <c r="H183" s="3" t="s">
        <v>100</v>
      </c>
      <c r="I183" s="2">
        <v>1000</v>
      </c>
      <c r="J183">
        <f>VLOOKUP(A:A,[1]Sheet1!$F$1:$G$65536,2,0)</f>
        <v>567.2</v>
      </c>
    </row>
    <row r="184" spans="1:10">
      <c r="A184" s="2">
        <v>11107</v>
      </c>
      <c r="B184" s="3" t="s">
        <v>351</v>
      </c>
      <c r="C184" s="2">
        <v>742</v>
      </c>
      <c r="D184" s="3" t="s">
        <v>350</v>
      </c>
      <c r="E184" s="2">
        <v>0.7</v>
      </c>
      <c r="F184" s="2">
        <v>68510</v>
      </c>
      <c r="G184" s="2">
        <v>283712</v>
      </c>
      <c r="H184" s="3" t="s">
        <v>144</v>
      </c>
      <c r="I184" s="2">
        <v>1000</v>
      </c>
      <c r="J184">
        <f>VLOOKUP(A:A,[1]Sheet1!$F$1:$G$65536,2,0)</f>
        <v>1107.08</v>
      </c>
    </row>
    <row r="185" spans="1:10">
      <c r="A185" s="2">
        <v>11078</v>
      </c>
      <c r="B185" s="3" t="s">
        <v>352</v>
      </c>
      <c r="C185" s="2">
        <v>742</v>
      </c>
      <c r="D185" s="3" t="s">
        <v>350</v>
      </c>
      <c r="E185" s="2">
        <v>0.8</v>
      </c>
      <c r="F185" s="2">
        <v>78244</v>
      </c>
      <c r="G185" s="2">
        <v>283712</v>
      </c>
      <c r="H185" s="3" t="s">
        <v>144</v>
      </c>
      <c r="I185" s="2">
        <v>1000</v>
      </c>
      <c r="J185">
        <f>VLOOKUP(A:A,[1]Sheet1!$F$1:$G$65536,2,0)</f>
        <v>1200.52</v>
      </c>
    </row>
    <row r="186" spans="1:10">
      <c r="A186" s="2">
        <v>11379</v>
      </c>
      <c r="B186" s="3" t="s">
        <v>353</v>
      </c>
      <c r="C186" s="2">
        <v>742</v>
      </c>
      <c r="D186" s="3" t="s">
        <v>350</v>
      </c>
      <c r="E186" s="2">
        <v>0.6</v>
      </c>
      <c r="F186" s="2">
        <v>58714</v>
      </c>
      <c r="G186" s="2">
        <v>283712</v>
      </c>
      <c r="H186" s="3" t="s">
        <v>144</v>
      </c>
      <c r="I186" s="2">
        <v>1000</v>
      </c>
      <c r="J186">
        <f>VLOOKUP(A:A,[1]Sheet1!$F$1:$G$65536,2,0)</f>
        <v>458.63</v>
      </c>
    </row>
    <row r="187" spans="1:10">
      <c r="A187" s="2">
        <v>9220</v>
      </c>
      <c r="B187" s="3" t="s">
        <v>354</v>
      </c>
      <c r="C187" s="2">
        <v>546</v>
      </c>
      <c r="D187" s="3" t="s">
        <v>355</v>
      </c>
      <c r="E187" s="2">
        <v>0.9</v>
      </c>
      <c r="F187" s="2">
        <v>72943</v>
      </c>
      <c r="G187" s="2">
        <v>299832</v>
      </c>
      <c r="H187" s="3" t="s">
        <v>100</v>
      </c>
      <c r="I187" s="2">
        <v>438</v>
      </c>
      <c r="J187">
        <f>VLOOKUP(A:A,[1]Sheet1!$F$1:$G$65536,2,0)</f>
        <v>319.41</v>
      </c>
    </row>
    <row r="188" spans="1:10">
      <c r="A188" s="2">
        <v>10849</v>
      </c>
      <c r="B188" s="3" t="s">
        <v>356</v>
      </c>
      <c r="C188" s="2">
        <v>546</v>
      </c>
      <c r="D188" s="3" t="s">
        <v>355</v>
      </c>
      <c r="E188" s="2">
        <v>1</v>
      </c>
      <c r="F188" s="2">
        <v>81034</v>
      </c>
      <c r="G188" s="2">
        <v>299832</v>
      </c>
      <c r="H188" s="3" t="s">
        <v>102</v>
      </c>
      <c r="I188" s="2">
        <v>486</v>
      </c>
      <c r="J188">
        <f>VLOOKUP(A:A,[1]Sheet1!$F$1:$G$65536,2,0)</f>
        <v>588.66</v>
      </c>
    </row>
    <row r="189" spans="1:10">
      <c r="A189" s="2">
        <v>11051</v>
      </c>
      <c r="B189" s="3" t="s">
        <v>357</v>
      </c>
      <c r="C189" s="2">
        <v>546</v>
      </c>
      <c r="D189" s="3" t="s">
        <v>355</v>
      </c>
      <c r="E189" s="2">
        <v>1</v>
      </c>
      <c r="F189" s="2">
        <v>81034</v>
      </c>
      <c r="G189" s="2">
        <v>299832</v>
      </c>
      <c r="H189" s="3" t="s">
        <v>102</v>
      </c>
      <c r="I189" s="2">
        <v>486</v>
      </c>
      <c r="J189">
        <f>VLOOKUP(A:A,[1]Sheet1!$F$1:$G$65536,2,0)</f>
        <v>583.18</v>
      </c>
    </row>
    <row r="190" spans="1:10">
      <c r="A190" s="2">
        <v>11377</v>
      </c>
      <c r="B190" s="3" t="s">
        <v>358</v>
      </c>
      <c r="C190" s="2">
        <v>546</v>
      </c>
      <c r="D190" s="3" t="s">
        <v>355</v>
      </c>
      <c r="E190" s="2">
        <v>0.8</v>
      </c>
      <c r="F190" s="2">
        <v>64821</v>
      </c>
      <c r="G190" s="2">
        <v>299832</v>
      </c>
      <c r="H190" s="3" t="s">
        <v>105</v>
      </c>
      <c r="I190" s="2">
        <v>390</v>
      </c>
      <c r="J190">
        <f>VLOOKUP(A:A,[1]Sheet1!$F$1:$G$65536,2,0)</f>
        <v>674.69</v>
      </c>
    </row>
    <row r="191" spans="1:10">
      <c r="A191" s="2">
        <v>11145</v>
      </c>
      <c r="B191" s="3" t="s">
        <v>359</v>
      </c>
      <c r="C191" s="2">
        <v>598</v>
      </c>
      <c r="D191" s="3" t="s">
        <v>360</v>
      </c>
      <c r="E191" s="2">
        <v>1</v>
      </c>
      <c r="F191" s="2">
        <v>70720</v>
      </c>
      <c r="G191" s="2">
        <v>219232</v>
      </c>
      <c r="H191" s="3" t="s">
        <v>102</v>
      </c>
      <c r="I191" s="2">
        <v>550</v>
      </c>
      <c r="J191">
        <f>VLOOKUP(A:A,[1]Sheet1!$F$1:$G$65536,2,0)</f>
        <v>390.78</v>
      </c>
    </row>
    <row r="192" spans="1:10">
      <c r="A192" s="2">
        <v>11022</v>
      </c>
      <c r="B192" s="3" t="s">
        <v>361</v>
      </c>
      <c r="C192" s="2">
        <v>598</v>
      </c>
      <c r="D192" s="3" t="s">
        <v>360</v>
      </c>
      <c r="E192" s="2">
        <v>1</v>
      </c>
      <c r="F192" s="2">
        <v>70720</v>
      </c>
      <c r="G192" s="2">
        <v>219232</v>
      </c>
      <c r="H192" s="3" t="s">
        <v>102</v>
      </c>
      <c r="I192" s="2">
        <v>550</v>
      </c>
      <c r="J192">
        <f>VLOOKUP(A:A,[1]Sheet1!$F$1:$G$65536,2,0)</f>
        <v>128.4</v>
      </c>
    </row>
    <row r="193" spans="1:10">
      <c r="A193" s="2">
        <v>11758</v>
      </c>
      <c r="B193" s="3" t="s">
        <v>362</v>
      </c>
      <c r="C193" s="2">
        <v>598</v>
      </c>
      <c r="D193" s="3" t="s">
        <v>360</v>
      </c>
      <c r="E193" s="2">
        <v>0.2</v>
      </c>
      <c r="F193" s="2">
        <v>14167</v>
      </c>
      <c r="G193" s="2">
        <v>219232</v>
      </c>
      <c r="H193" s="3" t="s">
        <v>102</v>
      </c>
      <c r="I193" s="2">
        <v>110</v>
      </c>
      <c r="J193">
        <f>VLOOKUP(A:A,[1]Sheet1!$F$1:$G$65536,2,0)</f>
        <v>468.76</v>
      </c>
    </row>
    <row r="194" spans="1:10">
      <c r="A194" s="2">
        <v>6662</v>
      </c>
      <c r="B194" s="3" t="s">
        <v>363</v>
      </c>
      <c r="C194" s="2">
        <v>598</v>
      </c>
      <c r="D194" s="3" t="s">
        <v>360</v>
      </c>
      <c r="E194" s="2">
        <v>0.9</v>
      </c>
      <c r="F194" s="2">
        <v>63625</v>
      </c>
      <c r="G194" s="2">
        <v>219232</v>
      </c>
      <c r="H194" s="3" t="s">
        <v>100</v>
      </c>
      <c r="I194" s="2">
        <v>490</v>
      </c>
      <c r="J194">
        <f>VLOOKUP(A:A,[1]Sheet1!$F$1:$G$65536,2,0)</f>
        <v>397.85</v>
      </c>
    </row>
    <row r="195" spans="1:10">
      <c r="A195" s="2">
        <v>6456</v>
      </c>
      <c r="B195" s="3" t="s">
        <v>364</v>
      </c>
      <c r="C195" s="2">
        <v>727</v>
      </c>
      <c r="D195" s="3" t="s">
        <v>365</v>
      </c>
      <c r="E195" s="2">
        <v>0.9</v>
      </c>
      <c r="F195" s="2">
        <v>49907.52</v>
      </c>
      <c r="G195" s="2">
        <v>138632</v>
      </c>
      <c r="H195" s="3" t="s">
        <v>346</v>
      </c>
      <c r="I195" s="2">
        <v>396</v>
      </c>
      <c r="J195">
        <f>VLOOKUP(A:A,[1]Sheet1!$F$1:$G$65536,2,0)</f>
        <v>387.62</v>
      </c>
    </row>
    <row r="196" spans="1:10">
      <c r="A196" s="2">
        <v>8060</v>
      </c>
      <c r="B196" s="3" t="s">
        <v>366</v>
      </c>
      <c r="C196" s="2">
        <v>727</v>
      </c>
      <c r="D196" s="3" t="s">
        <v>365</v>
      </c>
      <c r="E196" s="2">
        <v>1</v>
      </c>
      <c r="F196" s="2">
        <v>55452.8</v>
      </c>
      <c r="G196" s="2">
        <v>138632</v>
      </c>
      <c r="H196" s="3" t="s">
        <v>102</v>
      </c>
      <c r="I196" s="2">
        <v>440</v>
      </c>
      <c r="J196">
        <f>VLOOKUP(A:A,[1]Sheet1!$F$1:$G$65536,2,0)</f>
        <v>495.59</v>
      </c>
    </row>
    <row r="197" spans="1:10">
      <c r="A197" s="2">
        <v>11597</v>
      </c>
      <c r="B197" s="3" t="s">
        <v>367</v>
      </c>
      <c r="C197" s="2">
        <v>727</v>
      </c>
      <c r="D197" s="3" t="s">
        <v>365</v>
      </c>
      <c r="E197" s="2">
        <v>0.6</v>
      </c>
      <c r="F197" s="2">
        <v>33271.68</v>
      </c>
      <c r="G197" s="2">
        <v>138632</v>
      </c>
      <c r="H197" s="3" t="s">
        <v>368</v>
      </c>
      <c r="I197" s="2">
        <v>264</v>
      </c>
      <c r="J197">
        <f>VLOOKUP(A:A,[1]Sheet1!$F$1:$G$65536,2,0)</f>
        <v>298.27</v>
      </c>
    </row>
    <row r="198" spans="1:10">
      <c r="A198" s="2">
        <v>6607</v>
      </c>
      <c r="B198" s="3" t="s">
        <v>369</v>
      </c>
      <c r="C198" s="2">
        <v>726</v>
      </c>
      <c r="D198" s="3" t="s">
        <v>370</v>
      </c>
      <c r="E198" s="2">
        <v>0.9</v>
      </c>
      <c r="F198" s="2">
        <v>79136</v>
      </c>
      <c r="G198" s="2">
        <v>290160</v>
      </c>
      <c r="H198" s="3" t="s">
        <v>100</v>
      </c>
      <c r="I198" s="2">
        <v>464</v>
      </c>
      <c r="J198">
        <f>VLOOKUP(A:A,[1]Sheet1!$F$1:$G$65536,2,0)</f>
        <v>572.02</v>
      </c>
    </row>
    <row r="199" spans="1:10">
      <c r="A199" s="2">
        <v>10177</v>
      </c>
      <c r="B199" s="3" t="s">
        <v>371</v>
      </c>
      <c r="C199" s="2">
        <v>726</v>
      </c>
      <c r="D199" s="3" t="s">
        <v>370</v>
      </c>
      <c r="E199" s="2">
        <v>1</v>
      </c>
      <c r="F199" s="2">
        <v>87927</v>
      </c>
      <c r="G199" s="2">
        <v>290160</v>
      </c>
      <c r="H199" s="3" t="s">
        <v>102</v>
      </c>
      <c r="I199" s="2">
        <v>515</v>
      </c>
      <c r="J199">
        <f>VLOOKUP(A:A,[1]Sheet1!$F$1:$G$65536,2,0)</f>
        <v>592.26</v>
      </c>
    </row>
    <row r="200" spans="1:10">
      <c r="A200" s="2">
        <v>11429</v>
      </c>
      <c r="B200" s="3" t="s">
        <v>372</v>
      </c>
      <c r="C200" s="2">
        <v>726</v>
      </c>
      <c r="D200" s="3" t="s">
        <v>370</v>
      </c>
      <c r="E200" s="2">
        <v>0.8</v>
      </c>
      <c r="F200" s="2">
        <v>70341</v>
      </c>
      <c r="G200" s="2">
        <v>290160</v>
      </c>
      <c r="H200" s="3" t="s">
        <v>102</v>
      </c>
      <c r="I200" s="2">
        <v>412</v>
      </c>
      <c r="J200">
        <f>VLOOKUP(A:A,[1]Sheet1!$F$1:$G$65536,2,0)</f>
        <v>541.61</v>
      </c>
    </row>
    <row r="201" spans="1:10">
      <c r="A201" s="2">
        <v>11512</v>
      </c>
      <c r="B201" s="3" t="s">
        <v>373</v>
      </c>
      <c r="C201" s="2">
        <v>726</v>
      </c>
      <c r="D201" s="3" t="s">
        <v>370</v>
      </c>
      <c r="E201" s="2">
        <v>0.6</v>
      </c>
      <c r="F201" s="2">
        <v>52756</v>
      </c>
      <c r="G201" s="2">
        <v>290160</v>
      </c>
      <c r="H201" s="3" t="s">
        <v>102</v>
      </c>
      <c r="I201" s="2">
        <v>309</v>
      </c>
      <c r="J201">
        <f>VLOOKUP(A:A,[1]Sheet1!$F$1:$G$65536,2,0)</f>
        <v>472.19</v>
      </c>
    </row>
    <row r="202" spans="1:10">
      <c r="A202" s="2">
        <v>11095</v>
      </c>
      <c r="B202" s="3" t="s">
        <v>374</v>
      </c>
      <c r="C202" s="2">
        <v>745</v>
      </c>
      <c r="D202" s="3" t="s">
        <v>375</v>
      </c>
      <c r="E202" s="2">
        <v>0.9</v>
      </c>
      <c r="F202" s="2">
        <v>55800</v>
      </c>
      <c r="G202" s="2">
        <v>161200</v>
      </c>
      <c r="H202" s="3" t="s">
        <v>144</v>
      </c>
      <c r="I202" s="2">
        <v>380.8</v>
      </c>
      <c r="J202">
        <f>VLOOKUP(A:A,[1]Sheet1!$F$1:$G$65536,2,0)</f>
        <v>386.85</v>
      </c>
    </row>
    <row r="203" spans="1:10">
      <c r="A203" s="2">
        <v>10205</v>
      </c>
      <c r="B203" s="3" t="s">
        <v>376</v>
      </c>
      <c r="C203" s="2">
        <v>745</v>
      </c>
      <c r="D203" s="3" t="s">
        <v>375</v>
      </c>
      <c r="E203" s="2">
        <v>0.9</v>
      </c>
      <c r="F203" s="2">
        <v>55800</v>
      </c>
      <c r="G203" s="2">
        <v>161200</v>
      </c>
      <c r="H203" s="3" t="s">
        <v>100</v>
      </c>
      <c r="I203" s="2">
        <v>380.8</v>
      </c>
      <c r="J203">
        <f>VLOOKUP(A:A,[1]Sheet1!$F$1:$G$65536,2,0)</f>
        <v>324.45</v>
      </c>
    </row>
    <row r="204" spans="1:10">
      <c r="A204" s="2">
        <v>11445</v>
      </c>
      <c r="B204" s="3" t="s">
        <v>377</v>
      </c>
      <c r="C204" s="2">
        <v>745</v>
      </c>
      <c r="D204" s="3" t="s">
        <v>375</v>
      </c>
      <c r="E204" s="2">
        <v>0.8</v>
      </c>
      <c r="F204" s="2">
        <v>49600</v>
      </c>
      <c r="G204" s="2">
        <v>161200</v>
      </c>
      <c r="H204" s="3" t="s">
        <v>158</v>
      </c>
      <c r="I204" s="2">
        <v>338.4</v>
      </c>
      <c r="J204">
        <f>VLOOKUP(A:A,[1]Sheet1!$F$1:$G$65536,2,0)</f>
        <v>362.82</v>
      </c>
    </row>
    <row r="205" spans="1:10">
      <c r="A205" s="2">
        <v>4188</v>
      </c>
      <c r="B205" s="3" t="s">
        <v>378</v>
      </c>
      <c r="C205" s="2">
        <v>391</v>
      </c>
      <c r="D205" s="3" t="s">
        <v>379</v>
      </c>
      <c r="E205" s="2">
        <v>0.95</v>
      </c>
      <c r="F205" s="2">
        <v>74620</v>
      </c>
      <c r="G205" s="2">
        <v>216008</v>
      </c>
      <c r="H205" s="3" t="s">
        <v>100</v>
      </c>
      <c r="I205" s="2">
        <v>366</v>
      </c>
      <c r="J205">
        <f>VLOOKUP(A:A,[1]Sheet1!$F$1:$G$65536,2,0)</f>
        <v>579.39</v>
      </c>
    </row>
    <row r="206" spans="1:10">
      <c r="A206" s="2">
        <v>4246</v>
      </c>
      <c r="B206" s="3" t="s">
        <v>380</v>
      </c>
      <c r="C206" s="2">
        <v>391</v>
      </c>
      <c r="D206" s="3" t="s">
        <v>379</v>
      </c>
      <c r="E206" s="2">
        <v>1</v>
      </c>
      <c r="F206" s="2">
        <v>78548</v>
      </c>
      <c r="G206" s="2">
        <v>216008</v>
      </c>
      <c r="H206" s="3" t="s">
        <v>144</v>
      </c>
      <c r="I206" s="2">
        <v>408</v>
      </c>
      <c r="J206">
        <f>VLOOKUP(A:A,[1]Sheet1!$F$1:$G$65536,2,0)</f>
        <v>578.61</v>
      </c>
    </row>
    <row r="207" spans="1:10">
      <c r="A207" s="2">
        <v>11330</v>
      </c>
      <c r="B207" s="3" t="s">
        <v>381</v>
      </c>
      <c r="C207" s="2">
        <v>391</v>
      </c>
      <c r="D207" s="3" t="s">
        <v>379</v>
      </c>
      <c r="E207" s="2">
        <v>0.6</v>
      </c>
      <c r="F207" s="2">
        <v>47128</v>
      </c>
      <c r="G207" s="2">
        <v>216008</v>
      </c>
      <c r="H207" s="3" t="s">
        <v>107</v>
      </c>
      <c r="I207" s="2">
        <v>244</v>
      </c>
      <c r="J207">
        <f>VLOOKUP(A:A,[1]Sheet1!$F$1:$G$65536,2,0)</f>
        <v>450.27</v>
      </c>
    </row>
    <row r="208" spans="1:10">
      <c r="A208" s="2">
        <v>11781</v>
      </c>
      <c r="B208" s="3" t="s">
        <v>382</v>
      </c>
      <c r="C208" s="2">
        <v>391</v>
      </c>
      <c r="D208" s="3" t="s">
        <v>379</v>
      </c>
      <c r="E208" s="2">
        <v>0.2</v>
      </c>
      <c r="F208" s="2">
        <v>15712</v>
      </c>
      <c r="G208" s="2">
        <v>216008</v>
      </c>
      <c r="H208" s="3" t="s">
        <v>107</v>
      </c>
      <c r="I208" s="2">
        <v>82</v>
      </c>
      <c r="J208">
        <f>VLOOKUP(A:A,[1]Sheet1!$F$1:$G$65536,2,0)</f>
        <v>140.3</v>
      </c>
    </row>
    <row r="209" spans="1:10">
      <c r="A209" s="2">
        <v>990176</v>
      </c>
      <c r="B209" s="3" t="s">
        <v>383</v>
      </c>
      <c r="C209" s="2">
        <v>337</v>
      </c>
      <c r="D209" s="3" t="s">
        <v>384</v>
      </c>
      <c r="E209" s="2">
        <v>1.2</v>
      </c>
      <c r="F209" s="2">
        <v>134915.5</v>
      </c>
      <c r="G209" s="2">
        <v>798250</v>
      </c>
      <c r="H209" s="3" t="s">
        <v>209</v>
      </c>
      <c r="I209" s="2">
        <v>800</v>
      </c>
      <c r="J209">
        <f>VLOOKUP(A:A,[1]Sheet1!$F$1:$G$65536,2,0)</f>
        <v>516.81</v>
      </c>
    </row>
    <row r="210" spans="1:10">
      <c r="A210" s="2">
        <v>990451</v>
      </c>
      <c r="B210" s="3" t="s">
        <v>385</v>
      </c>
      <c r="C210" s="2">
        <v>337</v>
      </c>
      <c r="D210" s="3" t="s">
        <v>384</v>
      </c>
      <c r="E210" s="2">
        <v>1.2</v>
      </c>
      <c r="F210" s="2">
        <v>134915.5</v>
      </c>
      <c r="G210" s="2">
        <v>798250</v>
      </c>
      <c r="H210" s="3" t="s">
        <v>209</v>
      </c>
      <c r="I210" s="2">
        <v>800</v>
      </c>
      <c r="J210">
        <f>VLOOKUP(A:A,[1]Sheet1!$F$1:$G$65536,2,0)</f>
        <v>801.33</v>
      </c>
    </row>
    <row r="211" spans="1:10">
      <c r="A211" s="2">
        <v>4264</v>
      </c>
      <c r="B211" s="3" t="s">
        <v>386</v>
      </c>
      <c r="C211" s="2">
        <v>337</v>
      </c>
      <c r="D211" s="3" t="s">
        <v>384</v>
      </c>
      <c r="E211" s="2">
        <v>0.9</v>
      </c>
      <c r="F211" s="2">
        <v>101186.6</v>
      </c>
      <c r="G211" s="2">
        <v>798250</v>
      </c>
      <c r="H211" s="3" t="s">
        <v>100</v>
      </c>
      <c r="I211" s="2">
        <v>600</v>
      </c>
      <c r="J211">
        <f>VLOOKUP(A:A,[1]Sheet1!$F$1:$G$65536,2,0)</f>
        <v>641.51</v>
      </c>
    </row>
    <row r="212" spans="1:10">
      <c r="A212" s="2">
        <v>4061</v>
      </c>
      <c r="B212" s="3" t="s">
        <v>387</v>
      </c>
      <c r="C212" s="2">
        <v>337</v>
      </c>
      <c r="D212" s="3" t="s">
        <v>384</v>
      </c>
      <c r="E212" s="2">
        <v>1.2</v>
      </c>
      <c r="F212" s="2">
        <v>134915.5</v>
      </c>
      <c r="G212" s="2">
        <v>798250</v>
      </c>
      <c r="H212" s="3" t="s">
        <v>134</v>
      </c>
      <c r="I212" s="2">
        <v>667</v>
      </c>
      <c r="J212">
        <f>VLOOKUP(A:A,[1]Sheet1!$F$1:$G$65536,2,0)</f>
        <v>614.19</v>
      </c>
    </row>
    <row r="213" spans="1:10">
      <c r="A213" s="2">
        <v>6965</v>
      </c>
      <c r="B213" s="3" t="s">
        <v>388</v>
      </c>
      <c r="C213" s="2">
        <v>337</v>
      </c>
      <c r="D213" s="3" t="s">
        <v>384</v>
      </c>
      <c r="E213" s="2">
        <v>1</v>
      </c>
      <c r="F213" s="2">
        <v>112429.6</v>
      </c>
      <c r="G213" s="2">
        <v>798250</v>
      </c>
      <c r="H213" s="3" t="s">
        <v>144</v>
      </c>
      <c r="I213" s="2">
        <v>667</v>
      </c>
      <c r="J213">
        <f>VLOOKUP(A:A,[1]Sheet1!$F$1:$G$65536,2,0)</f>
        <v>804.1</v>
      </c>
    </row>
    <row r="214" spans="1:10">
      <c r="A214" s="2">
        <v>10816</v>
      </c>
      <c r="B214" s="3" t="s">
        <v>389</v>
      </c>
      <c r="C214" s="2">
        <v>337</v>
      </c>
      <c r="D214" s="3" t="s">
        <v>384</v>
      </c>
      <c r="E214" s="2">
        <v>1</v>
      </c>
      <c r="F214" s="2">
        <v>112429.6</v>
      </c>
      <c r="G214" s="2">
        <v>798250</v>
      </c>
      <c r="H214" s="3" t="s">
        <v>144</v>
      </c>
      <c r="I214" s="2">
        <v>667</v>
      </c>
      <c r="J214">
        <f>VLOOKUP(A:A,[1]Sheet1!$F$1:$G$65536,2,0)</f>
        <v>432.75</v>
      </c>
    </row>
    <row r="215" spans="1:10">
      <c r="A215" s="2">
        <v>11335</v>
      </c>
      <c r="B215" s="3" t="s">
        <v>390</v>
      </c>
      <c r="C215" s="2">
        <v>337</v>
      </c>
      <c r="D215" s="3" t="s">
        <v>384</v>
      </c>
      <c r="E215" s="2">
        <v>0.6</v>
      </c>
      <c r="F215" s="2">
        <v>67457.7</v>
      </c>
      <c r="G215" s="2">
        <v>798250</v>
      </c>
      <c r="H215" s="3" t="s">
        <v>107</v>
      </c>
      <c r="I215" s="2">
        <v>399</v>
      </c>
      <c r="J215">
        <f>VLOOKUP(A:A,[1]Sheet1!$F$1:$G$65536,2,0)</f>
        <v>439</v>
      </c>
    </row>
    <row r="216" spans="1:10">
      <c r="A216" s="2">
        <v>9130</v>
      </c>
      <c r="B216" s="3" t="s">
        <v>391</v>
      </c>
      <c r="C216" s="2">
        <v>718</v>
      </c>
      <c r="D216" s="3" t="s">
        <v>392</v>
      </c>
      <c r="E216" s="2">
        <v>0.9</v>
      </c>
      <c r="F216" s="2">
        <v>49290</v>
      </c>
      <c r="G216" s="2">
        <v>98580</v>
      </c>
      <c r="H216" s="3" t="s">
        <v>100</v>
      </c>
      <c r="I216" s="2">
        <v>250</v>
      </c>
      <c r="J216">
        <f>VLOOKUP(A:A,[1]Sheet1!$F$1:$G$65536,2,0)</f>
        <v>92.96</v>
      </c>
    </row>
    <row r="217" spans="1:10">
      <c r="A217" s="2">
        <v>11244</v>
      </c>
      <c r="B217" s="3" t="s">
        <v>393</v>
      </c>
      <c r="C217" s="2">
        <v>718</v>
      </c>
      <c r="D217" s="3" t="s">
        <v>392</v>
      </c>
      <c r="E217" s="2">
        <v>0.7</v>
      </c>
      <c r="F217" s="2">
        <v>49290</v>
      </c>
      <c r="G217" s="2">
        <v>98580</v>
      </c>
      <c r="H217" s="3" t="s">
        <v>102</v>
      </c>
      <c r="I217" s="2">
        <v>250</v>
      </c>
      <c r="J217">
        <f>VLOOKUP(A:A,[1]Sheet1!$F$1:$G$65536,2,0)</f>
        <v>216.79</v>
      </c>
    </row>
    <row r="218" spans="1:10">
      <c r="A218" s="2">
        <v>11143</v>
      </c>
      <c r="B218" s="3" t="s">
        <v>394</v>
      </c>
      <c r="C218" s="2">
        <v>545</v>
      </c>
      <c r="D218" s="3" t="s">
        <v>395</v>
      </c>
      <c r="E218" s="2">
        <v>0.9</v>
      </c>
      <c r="F218" s="2">
        <v>59148</v>
      </c>
      <c r="G218" s="2">
        <v>111724</v>
      </c>
      <c r="H218" s="3" t="s">
        <v>100</v>
      </c>
      <c r="I218" s="2">
        <v>325</v>
      </c>
      <c r="J218">
        <f>VLOOKUP(A:A,[1]Sheet1!$F$1:$G$65536,2,0)</f>
        <v>369.47</v>
      </c>
    </row>
    <row r="219" spans="1:10">
      <c r="A219" s="2">
        <v>11382</v>
      </c>
      <c r="B219" s="3" t="s">
        <v>396</v>
      </c>
      <c r="C219" s="2">
        <v>545</v>
      </c>
      <c r="D219" s="3" t="s">
        <v>395</v>
      </c>
      <c r="E219" s="2">
        <v>0.8</v>
      </c>
      <c r="F219" s="2">
        <v>52576</v>
      </c>
      <c r="G219" s="2">
        <v>111724</v>
      </c>
      <c r="H219" s="3" t="s">
        <v>102</v>
      </c>
      <c r="I219" s="2">
        <v>325</v>
      </c>
      <c r="J219">
        <f>VLOOKUP(A:A,[1]Sheet1!$F$1:$G$65536,2,0)</f>
        <v>326.44</v>
      </c>
    </row>
    <row r="220" spans="1:10">
      <c r="A220" s="2">
        <v>8731</v>
      </c>
      <c r="B220" s="3" t="s">
        <v>397</v>
      </c>
      <c r="C220" s="2">
        <v>572</v>
      </c>
      <c r="D220" s="3" t="s">
        <v>398</v>
      </c>
      <c r="E220" s="2">
        <v>1</v>
      </c>
      <c r="F220" s="2">
        <v>48773.3</v>
      </c>
      <c r="G220" s="2">
        <v>190216</v>
      </c>
      <c r="H220" s="3" t="s">
        <v>102</v>
      </c>
      <c r="I220" s="2">
        <v>225</v>
      </c>
      <c r="J220">
        <f>VLOOKUP(A:A,[1]Sheet1!$F$1:$G$65536,2,0)</f>
        <v>268.9</v>
      </c>
    </row>
    <row r="221" spans="1:10">
      <c r="A221" s="2">
        <v>10186</v>
      </c>
      <c r="B221" s="3" t="s">
        <v>399</v>
      </c>
      <c r="C221" s="2">
        <v>572</v>
      </c>
      <c r="D221" s="3" t="s">
        <v>398</v>
      </c>
      <c r="E221" s="2">
        <v>0.9</v>
      </c>
      <c r="F221" s="2">
        <v>43896.1</v>
      </c>
      <c r="G221" s="2">
        <v>190216</v>
      </c>
      <c r="H221" s="3" t="s">
        <v>100</v>
      </c>
      <c r="I221" s="2">
        <v>225</v>
      </c>
      <c r="J221">
        <f>VLOOKUP(A:A,[1]Sheet1!$F$1:$G$65536,2,0)</f>
        <v>204.26</v>
      </c>
    </row>
    <row r="222" spans="1:10">
      <c r="A222" s="2">
        <v>11058</v>
      </c>
      <c r="B222" s="3" t="s">
        <v>400</v>
      </c>
      <c r="C222" s="2">
        <v>572</v>
      </c>
      <c r="D222" s="3" t="s">
        <v>398</v>
      </c>
      <c r="E222" s="2">
        <v>1</v>
      </c>
      <c r="F222" s="2">
        <v>48773.3</v>
      </c>
      <c r="G222" s="2">
        <v>190216</v>
      </c>
      <c r="H222" s="3" t="s">
        <v>102</v>
      </c>
      <c r="I222" s="2">
        <v>225</v>
      </c>
      <c r="J222">
        <f>VLOOKUP(A:A,[1]Sheet1!$F$1:$G$65536,2,0)</f>
        <v>144.84</v>
      </c>
    </row>
    <row r="223" spans="1:10">
      <c r="A223" s="2">
        <v>10907</v>
      </c>
      <c r="B223" s="3" t="s">
        <v>401</v>
      </c>
      <c r="C223" s="2">
        <v>572</v>
      </c>
      <c r="D223" s="3" t="s">
        <v>398</v>
      </c>
      <c r="E223" s="2">
        <v>1</v>
      </c>
      <c r="F223" s="2">
        <v>48773.3</v>
      </c>
      <c r="G223" s="2">
        <v>190216</v>
      </c>
      <c r="H223" s="3" t="s">
        <v>102</v>
      </c>
      <c r="I223" s="2">
        <v>225</v>
      </c>
      <c r="J223">
        <f>VLOOKUP(A:A,[1]Sheet1!$F$1:$G$65536,2,0)</f>
        <v>210.95</v>
      </c>
    </row>
    <row r="224" spans="1:10">
      <c r="A224" s="2">
        <v>10898</v>
      </c>
      <c r="B224" s="3" t="s">
        <v>402</v>
      </c>
      <c r="C224" s="2">
        <v>747</v>
      </c>
      <c r="D224" s="3" t="s">
        <v>403</v>
      </c>
      <c r="E224" s="2">
        <v>1</v>
      </c>
      <c r="F224" s="2">
        <v>64651</v>
      </c>
      <c r="G224" s="2">
        <v>187488</v>
      </c>
      <c r="H224" s="3" t="s">
        <v>158</v>
      </c>
      <c r="I224" s="2">
        <v>766.6</v>
      </c>
      <c r="J224">
        <f>VLOOKUP(A:A,[1]Sheet1!$F$1:$G$65536,2,0)</f>
        <v>700.78</v>
      </c>
    </row>
    <row r="225" spans="1:10">
      <c r="A225" s="2">
        <v>11023</v>
      </c>
      <c r="B225" s="3" t="s">
        <v>404</v>
      </c>
      <c r="C225" s="2">
        <v>747</v>
      </c>
      <c r="D225" s="3" t="s">
        <v>403</v>
      </c>
      <c r="E225" s="2">
        <v>1</v>
      </c>
      <c r="F225" s="2">
        <v>64651</v>
      </c>
      <c r="G225" s="2">
        <v>187488</v>
      </c>
      <c r="H225" s="3" t="s">
        <v>158</v>
      </c>
      <c r="I225" s="2">
        <v>766.6</v>
      </c>
      <c r="J225">
        <f>VLOOKUP(A:A,[1]Sheet1!$F$1:$G$65536,2,0)</f>
        <v>224.72</v>
      </c>
    </row>
    <row r="226" spans="1:10">
      <c r="A226" s="2">
        <v>10847</v>
      </c>
      <c r="B226" s="3" t="s">
        <v>405</v>
      </c>
      <c r="C226" s="2">
        <v>747</v>
      </c>
      <c r="D226" s="3" t="s">
        <v>403</v>
      </c>
      <c r="E226" s="2">
        <v>0.9</v>
      </c>
      <c r="F226" s="2">
        <v>58186</v>
      </c>
      <c r="G226" s="2">
        <v>187488</v>
      </c>
      <c r="H226" s="3" t="s">
        <v>100</v>
      </c>
      <c r="I226" s="2">
        <v>766.8</v>
      </c>
      <c r="J226">
        <f>VLOOKUP(A:A,[1]Sheet1!$F$1:$G$65536,2,0)</f>
        <v>269.22</v>
      </c>
    </row>
    <row r="227" spans="1:10">
      <c r="A227" s="2">
        <v>4529</v>
      </c>
      <c r="B227" s="3" t="s">
        <v>406</v>
      </c>
      <c r="C227" s="2">
        <v>307</v>
      </c>
      <c r="D227" s="3" t="s">
        <v>407</v>
      </c>
      <c r="E227" s="2">
        <v>0.04</v>
      </c>
      <c r="F227" s="2">
        <v>4680</v>
      </c>
      <c r="G227" s="2">
        <v>2155275</v>
      </c>
      <c r="H227" s="3" t="s">
        <v>100</v>
      </c>
      <c r="I227" s="3">
        <v>0</v>
      </c>
      <c r="J227">
        <f>VLOOKUP(A:A,[1]Sheet1!$F$1:$G$65536,2,0)</f>
        <v>0</v>
      </c>
    </row>
    <row r="228" spans="1:10">
      <c r="A228" s="2">
        <v>990264</v>
      </c>
      <c r="B228" s="3" t="s">
        <v>408</v>
      </c>
      <c r="C228" s="2">
        <v>307</v>
      </c>
      <c r="D228" s="3" t="s">
        <v>407</v>
      </c>
      <c r="E228" s="2">
        <v>1.3</v>
      </c>
      <c r="F228" s="2">
        <v>152088</v>
      </c>
      <c r="G228" s="2">
        <v>2155275</v>
      </c>
      <c r="H228" s="3" t="s">
        <v>409</v>
      </c>
      <c r="I228" s="2">
        <v>450</v>
      </c>
      <c r="J228">
        <f>VLOOKUP(A:A,[1]Sheet1!$F$1:$G$65536,2,0)</f>
        <v>343.8</v>
      </c>
    </row>
    <row r="229" spans="1:10">
      <c r="A229" s="2">
        <v>990280</v>
      </c>
      <c r="B229" s="3" t="s">
        <v>410</v>
      </c>
      <c r="C229" s="2">
        <v>307</v>
      </c>
      <c r="D229" s="3" t="s">
        <v>407</v>
      </c>
      <c r="E229" s="2">
        <v>0.06</v>
      </c>
      <c r="F229" s="2">
        <v>6435</v>
      </c>
      <c r="G229" s="2">
        <v>2155275</v>
      </c>
      <c r="H229" s="3" t="s">
        <v>409</v>
      </c>
      <c r="I229" s="3">
        <v>0</v>
      </c>
      <c r="J229">
        <f>VLOOKUP(A:A,[1]Sheet1!$F$1:$G$65536,2,0)</f>
        <v>16.8</v>
      </c>
    </row>
    <row r="230" spans="1:10">
      <c r="A230" s="2">
        <v>5880</v>
      </c>
      <c r="B230" s="3" t="s">
        <v>411</v>
      </c>
      <c r="C230" s="2">
        <v>307</v>
      </c>
      <c r="D230" s="3" t="s">
        <v>407</v>
      </c>
      <c r="E230" s="2">
        <v>1.3</v>
      </c>
      <c r="F230" s="2">
        <v>152088</v>
      </c>
      <c r="G230" s="2">
        <v>2155275</v>
      </c>
      <c r="H230" s="3" t="s">
        <v>102</v>
      </c>
      <c r="I230" s="2">
        <v>450</v>
      </c>
      <c r="J230">
        <f>VLOOKUP(A:A,[1]Sheet1!$F$1:$G$65536,2,0)</f>
        <v>193.48</v>
      </c>
    </row>
    <row r="231" spans="1:10">
      <c r="A231" s="2">
        <v>4449</v>
      </c>
      <c r="B231" s="3" t="s">
        <v>412</v>
      </c>
      <c r="C231" s="2">
        <v>307</v>
      </c>
      <c r="D231" s="3" t="s">
        <v>407</v>
      </c>
      <c r="E231" s="3"/>
      <c r="F231" s="2">
        <v>6200</v>
      </c>
      <c r="G231" s="2">
        <v>2155275</v>
      </c>
      <c r="H231" s="3" t="s">
        <v>102</v>
      </c>
      <c r="I231" s="3">
        <v>0</v>
      </c>
      <c r="J231">
        <v>0</v>
      </c>
    </row>
    <row r="232" spans="1:10">
      <c r="A232" s="2">
        <v>4291</v>
      </c>
      <c r="B232" s="3" t="s">
        <v>413</v>
      </c>
      <c r="C232" s="2">
        <v>307</v>
      </c>
      <c r="D232" s="3" t="s">
        <v>407</v>
      </c>
      <c r="E232" s="3"/>
      <c r="F232" s="2">
        <v>6200</v>
      </c>
      <c r="G232" s="2">
        <v>2155275</v>
      </c>
      <c r="H232" s="3" t="s">
        <v>414</v>
      </c>
      <c r="I232" s="3">
        <v>0</v>
      </c>
      <c r="J232">
        <f>VLOOKUP(A:A,[1]Sheet1!$F$1:$G$65536,2,0)</f>
        <v>2.8</v>
      </c>
    </row>
    <row r="233" spans="1:10">
      <c r="A233" s="2">
        <v>7588</v>
      </c>
      <c r="B233" s="3" t="s">
        <v>415</v>
      </c>
      <c r="C233" s="2">
        <v>307</v>
      </c>
      <c r="D233" s="3" t="s">
        <v>407</v>
      </c>
      <c r="E233" s="2">
        <v>0.04</v>
      </c>
      <c r="F233" s="2">
        <v>4680</v>
      </c>
      <c r="G233" s="2">
        <v>2155275</v>
      </c>
      <c r="H233" s="3" t="s">
        <v>102</v>
      </c>
      <c r="I233" s="3">
        <v>0</v>
      </c>
      <c r="J233">
        <f>VLOOKUP(A:A,[1]Sheet1!$F$1:$G$65536,2,0)</f>
        <v>41.4</v>
      </c>
    </row>
    <row r="234" spans="1:10">
      <c r="A234" s="2">
        <v>993501</v>
      </c>
      <c r="B234" s="3" t="s">
        <v>416</v>
      </c>
      <c r="C234" s="2">
        <v>307</v>
      </c>
      <c r="D234" s="3" t="s">
        <v>407</v>
      </c>
      <c r="E234" s="2">
        <v>1.3</v>
      </c>
      <c r="F234" s="2">
        <v>152088</v>
      </c>
      <c r="G234" s="2">
        <v>2155275</v>
      </c>
      <c r="H234" s="3" t="s">
        <v>409</v>
      </c>
      <c r="I234" s="2">
        <v>450</v>
      </c>
      <c r="J234">
        <f>VLOOKUP(A:A,[1]Sheet1!$F$1:$G$65536,2,0)</f>
        <v>510.54</v>
      </c>
    </row>
    <row r="235" spans="1:10">
      <c r="A235" s="2">
        <v>991137</v>
      </c>
      <c r="B235" s="3" t="s">
        <v>417</v>
      </c>
      <c r="C235" s="2">
        <v>307</v>
      </c>
      <c r="D235" s="3" t="s">
        <v>407</v>
      </c>
      <c r="E235" s="2">
        <v>1.3</v>
      </c>
      <c r="F235" s="2">
        <v>152088</v>
      </c>
      <c r="G235" s="2">
        <v>2155275</v>
      </c>
      <c r="H235" s="3" t="s">
        <v>409</v>
      </c>
      <c r="I235" s="2">
        <v>450</v>
      </c>
      <c r="J235">
        <f>VLOOKUP(A:A,[1]Sheet1!$F$1:$G$65536,2,0)</f>
        <v>236.55</v>
      </c>
    </row>
    <row r="236" spans="1:10">
      <c r="A236" s="2">
        <v>8592</v>
      </c>
      <c r="B236" s="3" t="s">
        <v>418</v>
      </c>
      <c r="C236" s="2">
        <v>307</v>
      </c>
      <c r="D236" s="3" t="s">
        <v>407</v>
      </c>
      <c r="E236" s="3"/>
      <c r="F236" s="2">
        <v>6200</v>
      </c>
      <c r="G236" s="2">
        <v>2155275</v>
      </c>
      <c r="H236" s="3" t="s">
        <v>102</v>
      </c>
      <c r="I236" s="3">
        <v>0</v>
      </c>
      <c r="J236">
        <f>VLOOKUP(A:A,[1]Sheet1!$F$1:$G$65536,2,0)</f>
        <v>2.8</v>
      </c>
    </row>
    <row r="237" spans="1:10">
      <c r="A237" s="2">
        <v>8022</v>
      </c>
      <c r="B237" s="3" t="s">
        <v>419</v>
      </c>
      <c r="C237" s="2">
        <v>307</v>
      </c>
      <c r="D237" s="3" t="s">
        <v>407</v>
      </c>
      <c r="E237" s="3"/>
      <c r="F237" s="2">
        <v>6200</v>
      </c>
      <c r="G237" s="2">
        <v>2155275</v>
      </c>
      <c r="H237" s="3" t="s">
        <v>102</v>
      </c>
      <c r="I237" s="3">
        <v>0</v>
      </c>
      <c r="J237">
        <v>0</v>
      </c>
    </row>
    <row r="238" spans="1:10">
      <c r="A238" s="2">
        <v>8527</v>
      </c>
      <c r="B238" s="3" t="s">
        <v>420</v>
      </c>
      <c r="C238" s="2">
        <v>307</v>
      </c>
      <c r="D238" s="3" t="s">
        <v>407</v>
      </c>
      <c r="E238" s="2">
        <v>0.04</v>
      </c>
      <c r="F238" s="2">
        <v>4680</v>
      </c>
      <c r="G238" s="2">
        <v>2155275</v>
      </c>
      <c r="H238" s="3" t="s">
        <v>102</v>
      </c>
      <c r="I238" s="3">
        <v>0</v>
      </c>
      <c r="J238">
        <f>VLOOKUP(A:A,[1]Sheet1!$F$1:$G$65536,2,0)</f>
        <v>14.5</v>
      </c>
    </row>
    <row r="239" spans="1:10">
      <c r="A239" s="2">
        <v>9563</v>
      </c>
      <c r="B239" s="3" t="s">
        <v>421</v>
      </c>
      <c r="C239" s="2">
        <v>307</v>
      </c>
      <c r="D239" s="3" t="s">
        <v>407</v>
      </c>
      <c r="E239" s="2">
        <v>1.3</v>
      </c>
      <c r="F239" s="2">
        <v>152088</v>
      </c>
      <c r="G239" s="2">
        <v>2155275</v>
      </c>
      <c r="H239" s="3" t="s">
        <v>102</v>
      </c>
      <c r="I239" s="2">
        <v>450</v>
      </c>
      <c r="J239">
        <f>VLOOKUP(A:A,[1]Sheet1!$F$1:$G$65536,2,0)</f>
        <v>491.8</v>
      </c>
    </row>
    <row r="240" spans="1:10">
      <c r="A240" s="2">
        <v>9669</v>
      </c>
      <c r="B240" s="3" t="s">
        <v>422</v>
      </c>
      <c r="C240" s="2">
        <v>307</v>
      </c>
      <c r="D240" s="3" t="s">
        <v>407</v>
      </c>
      <c r="E240" s="2">
        <v>1.3</v>
      </c>
      <c r="F240" s="2">
        <v>152088</v>
      </c>
      <c r="G240" s="2">
        <v>2155275</v>
      </c>
      <c r="H240" s="3" t="s">
        <v>102</v>
      </c>
      <c r="I240" s="2">
        <v>450</v>
      </c>
      <c r="J240">
        <f>VLOOKUP(A:A,[1]Sheet1!$F$1:$G$65536,2,0)</f>
        <v>457.98</v>
      </c>
    </row>
    <row r="241" spans="1:10">
      <c r="A241" s="2">
        <v>7551</v>
      </c>
      <c r="B241" s="3" t="s">
        <v>423</v>
      </c>
      <c r="C241" s="2">
        <v>307</v>
      </c>
      <c r="D241" s="3" t="s">
        <v>407</v>
      </c>
      <c r="E241" s="2">
        <v>0.04</v>
      </c>
      <c r="F241" s="2">
        <v>4680</v>
      </c>
      <c r="G241" s="2">
        <v>2155275</v>
      </c>
      <c r="H241" s="3" t="s">
        <v>102</v>
      </c>
      <c r="I241" s="3">
        <v>0</v>
      </c>
      <c r="J241">
        <f>VLOOKUP(A:A,[1]Sheet1!$F$1:$G$65536,2,0)</f>
        <v>2.75</v>
      </c>
    </row>
    <row r="242" spans="1:10">
      <c r="A242" s="2">
        <v>7107</v>
      </c>
      <c r="B242" s="3" t="s">
        <v>424</v>
      </c>
      <c r="C242" s="2">
        <v>307</v>
      </c>
      <c r="D242" s="3" t="s">
        <v>407</v>
      </c>
      <c r="E242" s="2">
        <v>1.3</v>
      </c>
      <c r="F242" s="2">
        <v>152088</v>
      </c>
      <c r="G242" s="2">
        <v>2155275</v>
      </c>
      <c r="H242" s="3" t="s">
        <v>102</v>
      </c>
      <c r="I242" s="2">
        <v>450</v>
      </c>
      <c r="J242">
        <f>VLOOKUP(A:A,[1]Sheet1!$F$1:$G$65536,2,0)</f>
        <v>784.75</v>
      </c>
    </row>
    <row r="243" spans="1:10">
      <c r="A243" s="2">
        <v>9190</v>
      </c>
      <c r="B243" s="3" t="s">
        <v>425</v>
      </c>
      <c r="C243" s="2">
        <v>307</v>
      </c>
      <c r="D243" s="3" t="s">
        <v>407</v>
      </c>
      <c r="E243" s="3"/>
      <c r="F243" s="2">
        <v>6200</v>
      </c>
      <c r="G243" s="2">
        <v>2155275</v>
      </c>
      <c r="H243" s="3" t="s">
        <v>102</v>
      </c>
      <c r="I243" s="3">
        <v>0</v>
      </c>
      <c r="J243">
        <v>0</v>
      </c>
    </row>
    <row r="244" spans="1:10">
      <c r="A244" s="2">
        <v>10886</v>
      </c>
      <c r="B244" s="3" t="s">
        <v>426</v>
      </c>
      <c r="C244" s="2">
        <v>307</v>
      </c>
      <c r="D244" s="3" t="s">
        <v>407</v>
      </c>
      <c r="E244" s="2">
        <v>1.3</v>
      </c>
      <c r="F244" s="2">
        <v>152088</v>
      </c>
      <c r="G244" s="2">
        <v>2155275</v>
      </c>
      <c r="H244" s="3" t="s">
        <v>102</v>
      </c>
      <c r="I244" s="2">
        <v>450</v>
      </c>
      <c r="J244">
        <f>VLOOKUP(A:A,[1]Sheet1!$F$1:$G$65536,2,0)</f>
        <v>362.99</v>
      </c>
    </row>
    <row r="245" spans="1:10">
      <c r="A245" s="2">
        <v>10989</v>
      </c>
      <c r="B245" s="3" t="s">
        <v>427</v>
      </c>
      <c r="C245" s="2">
        <v>307</v>
      </c>
      <c r="D245" s="3" t="s">
        <v>407</v>
      </c>
      <c r="E245" s="2">
        <v>1.3</v>
      </c>
      <c r="F245" s="2">
        <v>152088</v>
      </c>
      <c r="G245" s="2">
        <v>2155275</v>
      </c>
      <c r="H245" s="3" t="s">
        <v>102</v>
      </c>
      <c r="I245" s="2">
        <v>450</v>
      </c>
      <c r="J245">
        <f>VLOOKUP(A:A,[1]Sheet1!$F$1:$G$65536,2,0)</f>
        <v>349.63</v>
      </c>
    </row>
    <row r="246" spans="1:10">
      <c r="A246" s="2">
        <v>11117</v>
      </c>
      <c r="B246" s="3" t="s">
        <v>428</v>
      </c>
      <c r="C246" s="2">
        <v>307</v>
      </c>
      <c r="D246" s="3" t="s">
        <v>407</v>
      </c>
      <c r="E246" s="2">
        <v>0.04</v>
      </c>
      <c r="F246" s="2">
        <v>4680</v>
      </c>
      <c r="G246" s="2">
        <v>2155275</v>
      </c>
      <c r="H246" s="3" t="s">
        <v>107</v>
      </c>
      <c r="I246" s="3">
        <v>0</v>
      </c>
      <c r="J246">
        <f>VLOOKUP(A:A,[1]Sheet1!$F$1:$G$65536,2,0)</f>
        <v>36</v>
      </c>
    </row>
    <row r="247" spans="1:10">
      <c r="A247" s="2">
        <v>10613</v>
      </c>
      <c r="B247" s="3" t="s">
        <v>429</v>
      </c>
      <c r="C247" s="2">
        <v>307</v>
      </c>
      <c r="D247" s="3" t="s">
        <v>407</v>
      </c>
      <c r="E247" s="2">
        <v>1.3</v>
      </c>
      <c r="F247" s="2">
        <v>152088</v>
      </c>
      <c r="G247" s="2">
        <v>2155275</v>
      </c>
      <c r="H247" s="3" t="s">
        <v>102</v>
      </c>
      <c r="I247" s="2">
        <v>450</v>
      </c>
      <c r="J247">
        <f>VLOOKUP(A:A,[1]Sheet1!$F$1:$G$65536,2,0)</f>
        <v>458.01</v>
      </c>
    </row>
    <row r="248" spans="1:10">
      <c r="A248" s="2">
        <v>10892</v>
      </c>
      <c r="B248" s="3" t="s">
        <v>430</v>
      </c>
      <c r="C248" s="2">
        <v>307</v>
      </c>
      <c r="D248" s="3" t="s">
        <v>407</v>
      </c>
      <c r="E248" s="2">
        <v>0.04</v>
      </c>
      <c r="F248" s="2">
        <v>4680</v>
      </c>
      <c r="G248" s="2">
        <v>2155275</v>
      </c>
      <c r="H248" s="3" t="s">
        <v>102</v>
      </c>
      <c r="I248" s="3">
        <v>0</v>
      </c>
      <c r="J248">
        <f>VLOOKUP(A:A,[1]Sheet1!$F$1:$G$65536,2,0)</f>
        <v>2.8</v>
      </c>
    </row>
    <row r="249" spans="1:10">
      <c r="A249" s="2">
        <v>10902</v>
      </c>
      <c r="B249" s="3" t="s">
        <v>431</v>
      </c>
      <c r="C249" s="2">
        <v>307</v>
      </c>
      <c r="D249" s="3" t="s">
        <v>407</v>
      </c>
      <c r="E249" s="3"/>
      <c r="F249" s="2">
        <v>558000</v>
      </c>
      <c r="G249" s="2">
        <v>2155275</v>
      </c>
      <c r="H249" s="3" t="s">
        <v>432</v>
      </c>
      <c r="I249" s="3">
        <v>0</v>
      </c>
      <c r="J249">
        <v>0</v>
      </c>
    </row>
    <row r="250" spans="1:10">
      <c r="A250" s="2">
        <v>10890</v>
      </c>
      <c r="B250" s="3" t="s">
        <v>433</v>
      </c>
      <c r="C250" s="2">
        <v>307</v>
      </c>
      <c r="D250" s="3" t="s">
        <v>407</v>
      </c>
      <c r="E250" s="2">
        <v>0.04</v>
      </c>
      <c r="F250" s="2">
        <v>4680</v>
      </c>
      <c r="G250" s="2">
        <v>2155275</v>
      </c>
      <c r="H250" s="3" t="s">
        <v>102</v>
      </c>
      <c r="I250" s="3">
        <v>0</v>
      </c>
      <c r="J250">
        <f>VLOOKUP(A:A,[1]Sheet1!$F$1:$G$65536,2,0)</f>
        <v>95.04</v>
      </c>
    </row>
    <row r="251" spans="1:10">
      <c r="A251" s="2">
        <v>11393</v>
      </c>
      <c r="B251" s="3" t="s">
        <v>434</v>
      </c>
      <c r="C251" s="2">
        <v>307</v>
      </c>
      <c r="D251" s="3" t="s">
        <v>407</v>
      </c>
      <c r="E251" s="3"/>
      <c r="F251" s="2">
        <v>6200</v>
      </c>
      <c r="G251" s="2">
        <v>2155275</v>
      </c>
      <c r="H251" s="3" t="s">
        <v>102</v>
      </c>
      <c r="I251" s="3">
        <v>0</v>
      </c>
      <c r="J251">
        <v>0</v>
      </c>
    </row>
    <row r="252" spans="1:10">
      <c r="A252" s="2">
        <v>8400</v>
      </c>
      <c r="B252" s="3" t="s">
        <v>435</v>
      </c>
      <c r="C252" s="2">
        <v>347</v>
      </c>
      <c r="D252" s="3" t="s">
        <v>436</v>
      </c>
      <c r="E252" s="2">
        <v>1</v>
      </c>
      <c r="F252" s="2">
        <v>60450</v>
      </c>
      <c r="G252" s="2">
        <v>161200</v>
      </c>
      <c r="H252" s="3" t="s">
        <v>100</v>
      </c>
      <c r="I252" s="2">
        <v>450</v>
      </c>
      <c r="J252">
        <f>VLOOKUP(A:A,[1]Sheet1!$F$1:$G$65536,2,0)</f>
        <v>345.55</v>
      </c>
    </row>
    <row r="253" spans="1:10">
      <c r="A253" s="2">
        <v>11690</v>
      </c>
      <c r="B253" s="3" t="s">
        <v>437</v>
      </c>
      <c r="C253" s="2">
        <v>347</v>
      </c>
      <c r="D253" s="3" t="s">
        <v>436</v>
      </c>
      <c r="E253" s="2">
        <v>1</v>
      </c>
      <c r="F253" s="2">
        <v>60450</v>
      </c>
      <c r="G253" s="2">
        <v>161200</v>
      </c>
      <c r="H253" s="3" t="s">
        <v>102</v>
      </c>
      <c r="I253" s="2">
        <v>450</v>
      </c>
      <c r="J253">
        <f>VLOOKUP(A:A,[1]Sheet1!$F$1:$G$65536,2,0)</f>
        <v>192.03</v>
      </c>
    </row>
    <row r="254" spans="1:10">
      <c r="A254" s="2">
        <v>11757</v>
      </c>
      <c r="B254" s="3" t="s">
        <v>438</v>
      </c>
      <c r="C254" s="2">
        <v>347</v>
      </c>
      <c r="D254" s="3" t="s">
        <v>436</v>
      </c>
      <c r="E254" s="2">
        <v>0.3</v>
      </c>
      <c r="F254" s="2">
        <v>20150</v>
      </c>
      <c r="G254" s="2">
        <v>161200</v>
      </c>
      <c r="H254" s="3" t="s">
        <v>107</v>
      </c>
      <c r="I254" s="2">
        <v>150</v>
      </c>
      <c r="J254">
        <f>VLOOKUP(A:A,[1]Sheet1!$F$1:$G$65536,2,0)</f>
        <v>193.37</v>
      </c>
    </row>
    <row r="255" spans="1:10">
      <c r="A255" s="2">
        <v>11777</v>
      </c>
      <c r="B255" s="3" t="s">
        <v>439</v>
      </c>
      <c r="C255" s="2">
        <v>347</v>
      </c>
      <c r="D255" s="3" t="s">
        <v>436</v>
      </c>
      <c r="E255" s="2">
        <v>0.3</v>
      </c>
      <c r="F255" s="2">
        <v>20150</v>
      </c>
      <c r="G255" s="2">
        <v>161200</v>
      </c>
      <c r="H255" s="3" t="s">
        <v>107</v>
      </c>
      <c r="I255" s="2">
        <v>150</v>
      </c>
      <c r="J255">
        <f>VLOOKUP(A:A,[1]Sheet1!$F$1:$G$65536,2,0)</f>
        <v>104.63</v>
      </c>
    </row>
    <row r="256" spans="1:10">
      <c r="A256" s="2">
        <v>6989</v>
      </c>
      <c r="B256" s="3" t="s">
        <v>440</v>
      </c>
      <c r="C256" s="2">
        <v>357</v>
      </c>
      <c r="D256" s="3" t="s">
        <v>441</v>
      </c>
      <c r="E256" s="2">
        <v>0.9</v>
      </c>
      <c r="F256" s="2">
        <v>66038</v>
      </c>
      <c r="G256" s="2">
        <v>212784</v>
      </c>
      <c r="H256" s="3" t="s">
        <v>100</v>
      </c>
      <c r="I256" s="2">
        <v>279.3</v>
      </c>
      <c r="J256">
        <f>VLOOKUP(A:A,[1]Sheet1!$F$1:$G$65536,2,0)</f>
        <v>150.92</v>
      </c>
    </row>
    <row r="257" spans="1:10">
      <c r="A257" s="2">
        <v>6814</v>
      </c>
      <c r="B257" s="3" t="s">
        <v>442</v>
      </c>
      <c r="C257" s="2">
        <v>357</v>
      </c>
      <c r="D257" s="3" t="s">
        <v>441</v>
      </c>
      <c r="E257" s="2">
        <v>1</v>
      </c>
      <c r="F257" s="2">
        <v>73373</v>
      </c>
      <c r="G257" s="2">
        <v>212784</v>
      </c>
      <c r="H257" s="3" t="s">
        <v>102</v>
      </c>
      <c r="I257" s="2">
        <v>310</v>
      </c>
      <c r="J257">
        <f>VLOOKUP(A:A,[1]Sheet1!$F$1:$G$65536,2,0)</f>
        <v>342.25</v>
      </c>
    </row>
    <row r="258" spans="1:10">
      <c r="A258" s="2">
        <v>11453</v>
      </c>
      <c r="B258" s="3" t="s">
        <v>443</v>
      </c>
      <c r="C258" s="2">
        <v>357</v>
      </c>
      <c r="D258" s="3" t="s">
        <v>441</v>
      </c>
      <c r="E258" s="2">
        <v>0.8</v>
      </c>
      <c r="F258" s="2">
        <v>58699</v>
      </c>
      <c r="G258" s="2">
        <v>212784</v>
      </c>
      <c r="H258" s="3" t="s">
        <v>102</v>
      </c>
      <c r="I258" s="2">
        <v>248.3</v>
      </c>
      <c r="J258">
        <f>VLOOKUP(A:A,[1]Sheet1!$F$1:$G$65536,2,0)</f>
        <v>232.18</v>
      </c>
    </row>
    <row r="259" spans="1:10">
      <c r="A259" s="2">
        <v>11768</v>
      </c>
      <c r="B259" s="3" t="s">
        <v>444</v>
      </c>
      <c r="C259" s="2">
        <v>357</v>
      </c>
      <c r="D259" s="3" t="s">
        <v>441</v>
      </c>
      <c r="E259" s="2">
        <v>0.2</v>
      </c>
      <c r="F259" s="2">
        <v>14674</v>
      </c>
      <c r="G259" s="2">
        <v>212784</v>
      </c>
      <c r="H259" s="3" t="s">
        <v>445</v>
      </c>
      <c r="I259" s="2">
        <v>62.4</v>
      </c>
      <c r="J259">
        <f>VLOOKUP(A:A,[1]Sheet1!$F$1:$G$65536,2,0)</f>
        <v>75.75</v>
      </c>
    </row>
    <row r="260" spans="1:10">
      <c r="A260" s="2">
        <v>8113</v>
      </c>
      <c r="B260" s="3" t="s">
        <v>446</v>
      </c>
      <c r="C260" s="2">
        <v>102564</v>
      </c>
      <c r="D260" s="3" t="s">
        <v>447</v>
      </c>
      <c r="E260" s="2">
        <v>0.9</v>
      </c>
      <c r="F260" s="2">
        <v>18483.75</v>
      </c>
      <c r="G260" s="2">
        <v>49290</v>
      </c>
      <c r="H260" s="3" t="s">
        <v>100</v>
      </c>
      <c r="I260" s="2">
        <v>75</v>
      </c>
      <c r="J260">
        <f>VLOOKUP(A:A,[1]Sheet1!$F$1:$G$65536,2,0)</f>
        <v>124.25</v>
      </c>
    </row>
    <row r="261" spans="1:10">
      <c r="A261" s="2">
        <v>11363</v>
      </c>
      <c r="B261" s="3" t="s">
        <v>448</v>
      </c>
      <c r="C261" s="2">
        <v>102564</v>
      </c>
      <c r="D261" s="3" t="s">
        <v>447</v>
      </c>
      <c r="E261" s="2">
        <v>0.8</v>
      </c>
      <c r="F261" s="2">
        <v>16430</v>
      </c>
      <c r="G261" s="2">
        <v>49290</v>
      </c>
      <c r="H261" s="3" t="s">
        <v>102</v>
      </c>
      <c r="I261" s="2">
        <v>67</v>
      </c>
      <c r="J261">
        <f>VLOOKUP(A:A,[1]Sheet1!$F$1:$G$65536,2,0)</f>
        <v>136.87</v>
      </c>
    </row>
    <row r="262" spans="1:10">
      <c r="A262" s="2">
        <v>11482</v>
      </c>
      <c r="B262" s="3" t="s">
        <v>449</v>
      </c>
      <c r="C262" s="2">
        <v>102564</v>
      </c>
      <c r="D262" s="3" t="s">
        <v>447</v>
      </c>
      <c r="E262" s="2">
        <v>0.7</v>
      </c>
      <c r="F262" s="2">
        <v>14376.25</v>
      </c>
      <c r="G262" s="2">
        <v>49290</v>
      </c>
      <c r="H262" s="3" t="s">
        <v>102</v>
      </c>
      <c r="I262" s="2">
        <v>58</v>
      </c>
      <c r="J262">
        <f>VLOOKUP(A:A,[1]Sheet1!$F$1:$G$65536,2,0)</f>
        <v>100.97</v>
      </c>
    </row>
    <row r="263" spans="1:10">
      <c r="A263" s="2">
        <v>4310</v>
      </c>
      <c r="B263" s="3" t="s">
        <v>450</v>
      </c>
      <c r="C263" s="2">
        <v>721</v>
      </c>
      <c r="D263" s="3" t="s">
        <v>451</v>
      </c>
      <c r="E263" s="2">
        <v>1</v>
      </c>
      <c r="F263" s="2">
        <v>47899</v>
      </c>
      <c r="G263" s="2">
        <v>167648</v>
      </c>
      <c r="H263" s="3" t="s">
        <v>102</v>
      </c>
      <c r="I263" s="2">
        <v>285</v>
      </c>
      <c r="J263">
        <f>VLOOKUP(A:A,[1]Sheet1!$F$1:$G$65536,2,0)</f>
        <v>300.45</v>
      </c>
    </row>
    <row r="264" spans="1:10">
      <c r="A264" s="2">
        <v>7011</v>
      </c>
      <c r="B264" s="3" t="s">
        <v>452</v>
      </c>
      <c r="C264" s="2">
        <v>721</v>
      </c>
      <c r="D264" s="3" t="s">
        <v>451</v>
      </c>
      <c r="E264" s="2">
        <v>0.9</v>
      </c>
      <c r="F264" s="2">
        <v>43109</v>
      </c>
      <c r="G264" s="2">
        <v>167648</v>
      </c>
      <c r="H264" s="3" t="s">
        <v>100</v>
      </c>
      <c r="I264" s="2">
        <v>257</v>
      </c>
      <c r="J264">
        <f>VLOOKUP(A:A,[1]Sheet1!$F$1:$G$65536,2,0)</f>
        <v>335.37</v>
      </c>
    </row>
    <row r="265" spans="1:10">
      <c r="A265" s="2">
        <v>11441</v>
      </c>
      <c r="B265" s="3" t="s">
        <v>453</v>
      </c>
      <c r="C265" s="2">
        <v>721</v>
      </c>
      <c r="D265" s="3" t="s">
        <v>451</v>
      </c>
      <c r="E265" s="2">
        <v>0.8</v>
      </c>
      <c r="F265" s="2">
        <v>38320</v>
      </c>
      <c r="G265" s="2">
        <v>167648</v>
      </c>
      <c r="H265" s="3" t="s">
        <v>102</v>
      </c>
      <c r="I265" s="2">
        <v>229</v>
      </c>
      <c r="J265">
        <f>VLOOKUP(A:A,[1]Sheet1!$F$1:$G$65536,2,0)</f>
        <v>268.57</v>
      </c>
    </row>
    <row r="266" spans="1:10">
      <c r="A266" s="2">
        <v>11619</v>
      </c>
      <c r="B266" s="3" t="s">
        <v>454</v>
      </c>
      <c r="C266" s="2">
        <v>721</v>
      </c>
      <c r="D266" s="3" t="s">
        <v>451</v>
      </c>
      <c r="E266" s="2">
        <v>0.8</v>
      </c>
      <c r="F266" s="2">
        <v>38320</v>
      </c>
      <c r="G266" s="2">
        <v>167648</v>
      </c>
      <c r="H266" s="3" t="s">
        <v>102</v>
      </c>
      <c r="I266" s="2">
        <v>229</v>
      </c>
      <c r="J266">
        <f>VLOOKUP(A:A,[1]Sheet1!$F$1:$G$65536,2,0)</f>
        <v>271.4</v>
      </c>
    </row>
    <row r="267" spans="1:10">
      <c r="A267" s="2">
        <v>5764</v>
      </c>
      <c r="B267" s="3" t="s">
        <v>455</v>
      </c>
      <c r="C267" s="2">
        <v>591</v>
      </c>
      <c r="D267" s="3" t="s">
        <v>456</v>
      </c>
      <c r="E267" s="2">
        <v>0.9</v>
      </c>
      <c r="F267" s="2">
        <v>37306</v>
      </c>
      <c r="G267" s="2">
        <v>139500</v>
      </c>
      <c r="H267" s="3" t="s">
        <v>102</v>
      </c>
      <c r="I267" s="2">
        <v>205</v>
      </c>
      <c r="J267">
        <f>VLOOKUP(A:A,[1]Sheet1!$F$1:$G$65536,2,0)</f>
        <v>203.75</v>
      </c>
    </row>
    <row r="268" spans="1:10">
      <c r="A268" s="2">
        <v>7644</v>
      </c>
      <c r="B268" s="3" t="s">
        <v>457</v>
      </c>
      <c r="C268" s="2">
        <v>591</v>
      </c>
      <c r="D268" s="3" t="s">
        <v>456</v>
      </c>
      <c r="E268" s="2">
        <v>1</v>
      </c>
      <c r="F268" s="2">
        <v>41451.5</v>
      </c>
      <c r="G268" s="2">
        <v>139500</v>
      </c>
      <c r="H268" s="3" t="s">
        <v>102</v>
      </c>
      <c r="I268" s="2">
        <v>229</v>
      </c>
      <c r="J268">
        <f>VLOOKUP(A:A,[1]Sheet1!$F$1:$G$65536,2,0)</f>
        <v>424.4</v>
      </c>
    </row>
    <row r="269" spans="1:10">
      <c r="A269" s="2">
        <v>7645</v>
      </c>
      <c r="B269" s="3" t="s">
        <v>458</v>
      </c>
      <c r="C269" s="2">
        <v>591</v>
      </c>
      <c r="D269" s="3" t="s">
        <v>456</v>
      </c>
      <c r="E269" s="2">
        <v>1</v>
      </c>
      <c r="F269" s="2">
        <v>41451.5</v>
      </c>
      <c r="G269" s="2">
        <v>139500</v>
      </c>
      <c r="H269" s="3" t="s">
        <v>100</v>
      </c>
      <c r="I269" s="2">
        <v>229</v>
      </c>
      <c r="J269">
        <f>VLOOKUP(A:A,[1]Sheet1!$F$1:$G$65536,2,0)</f>
        <v>108.52</v>
      </c>
    </row>
    <row r="270" spans="1:10">
      <c r="A270" s="2">
        <v>11485</v>
      </c>
      <c r="B270" s="3" t="s">
        <v>459</v>
      </c>
      <c r="C270" s="2">
        <v>591</v>
      </c>
      <c r="D270" s="3" t="s">
        <v>456</v>
      </c>
      <c r="E270" s="2">
        <v>0.6</v>
      </c>
      <c r="F270" s="2">
        <v>24871</v>
      </c>
      <c r="G270" s="2">
        <v>139500</v>
      </c>
      <c r="H270" s="3" t="s">
        <v>102</v>
      </c>
      <c r="I270" s="2">
        <v>137</v>
      </c>
      <c r="J270">
        <f>VLOOKUP(A:A,[1]Sheet1!$F$1:$G$65536,2,0)</f>
        <v>194.67</v>
      </c>
    </row>
    <row r="271" spans="1:10">
      <c r="A271" s="2">
        <v>7403</v>
      </c>
      <c r="B271" s="3" t="s">
        <v>460</v>
      </c>
      <c r="C271" s="2">
        <v>732</v>
      </c>
      <c r="D271" s="3" t="s">
        <v>461</v>
      </c>
      <c r="E271" s="2">
        <v>0.9</v>
      </c>
      <c r="F271" s="2">
        <v>62434</v>
      </c>
      <c r="G271" s="2">
        <v>124868</v>
      </c>
      <c r="H271" s="3" t="s">
        <v>100</v>
      </c>
      <c r="I271" s="2">
        <v>250</v>
      </c>
      <c r="J271">
        <f>VLOOKUP(A:A,[1]Sheet1!$F$1:$G$65536,2,0)</f>
        <v>195.43</v>
      </c>
    </row>
    <row r="272" spans="1:10">
      <c r="A272" s="2">
        <v>9138</v>
      </c>
      <c r="B272" s="3" t="s">
        <v>462</v>
      </c>
      <c r="C272" s="2">
        <v>732</v>
      </c>
      <c r="D272" s="3" t="s">
        <v>461</v>
      </c>
      <c r="E272" s="2">
        <v>1</v>
      </c>
      <c r="F272" s="2">
        <v>62434</v>
      </c>
      <c r="G272" s="2">
        <v>124868</v>
      </c>
      <c r="H272" s="3" t="s">
        <v>102</v>
      </c>
      <c r="I272" s="2">
        <v>250</v>
      </c>
      <c r="J272">
        <f>VLOOKUP(A:A,[1]Sheet1!$F$1:$G$65536,2,0)</f>
        <v>106.28</v>
      </c>
    </row>
    <row r="273" spans="1:10">
      <c r="A273" s="2">
        <v>991097</v>
      </c>
      <c r="B273" s="3" t="s">
        <v>463</v>
      </c>
      <c r="C273" s="2">
        <v>341</v>
      </c>
      <c r="D273" s="3" t="s">
        <v>464</v>
      </c>
      <c r="E273" s="2">
        <v>1.2</v>
      </c>
      <c r="F273" s="2">
        <v>100450</v>
      </c>
      <c r="G273" s="2">
        <v>619442</v>
      </c>
      <c r="H273" s="3" t="s">
        <v>209</v>
      </c>
      <c r="I273" s="2">
        <v>292</v>
      </c>
      <c r="J273">
        <f>VLOOKUP(A:A,[1]Sheet1!$F$1:$G$65536,2,0)</f>
        <v>309.68</v>
      </c>
    </row>
    <row r="274" spans="1:10">
      <c r="A274" s="2">
        <v>992157</v>
      </c>
      <c r="B274" s="3" t="s">
        <v>465</v>
      </c>
      <c r="C274" s="2">
        <v>341</v>
      </c>
      <c r="D274" s="3" t="s">
        <v>464</v>
      </c>
      <c r="E274" s="2">
        <v>1.2</v>
      </c>
      <c r="F274" s="2">
        <v>100450</v>
      </c>
      <c r="G274" s="2">
        <v>619442</v>
      </c>
      <c r="H274" s="3" t="s">
        <v>209</v>
      </c>
      <c r="I274" s="2">
        <v>292</v>
      </c>
      <c r="J274">
        <f>VLOOKUP(A:A,[1]Sheet1!$F$1:$G$65536,2,0)</f>
        <v>292.4</v>
      </c>
    </row>
    <row r="275" spans="1:10">
      <c r="A275" s="2">
        <v>5698</v>
      </c>
      <c r="B275" s="3" t="s">
        <v>466</v>
      </c>
      <c r="C275" s="2">
        <v>341</v>
      </c>
      <c r="D275" s="3" t="s">
        <v>464</v>
      </c>
      <c r="E275" s="2">
        <v>0.9</v>
      </c>
      <c r="F275" s="2">
        <v>75338</v>
      </c>
      <c r="G275" s="2">
        <v>619442</v>
      </c>
      <c r="H275" s="3" t="s">
        <v>102</v>
      </c>
      <c r="I275" s="2">
        <v>219</v>
      </c>
      <c r="J275">
        <f>VLOOKUP(A:A,[1]Sheet1!$F$1:$G$65536,2,0)</f>
        <v>183.6</v>
      </c>
    </row>
    <row r="276" spans="1:10">
      <c r="A276" s="2">
        <v>4187</v>
      </c>
      <c r="B276" s="3" t="s">
        <v>467</v>
      </c>
      <c r="C276" s="2">
        <v>341</v>
      </c>
      <c r="D276" s="3" t="s">
        <v>464</v>
      </c>
      <c r="E276" s="2">
        <v>0.8</v>
      </c>
      <c r="F276" s="2">
        <v>66966</v>
      </c>
      <c r="G276" s="2">
        <v>619442</v>
      </c>
      <c r="H276" s="3" t="s">
        <v>100</v>
      </c>
      <c r="I276" s="2">
        <v>194</v>
      </c>
      <c r="J276">
        <f>VLOOKUP(A:A,[1]Sheet1!$F$1:$G$65536,2,0)</f>
        <v>178</v>
      </c>
    </row>
    <row r="277" spans="1:10">
      <c r="A277" s="2">
        <v>11427</v>
      </c>
      <c r="B277" s="3" t="s">
        <v>468</v>
      </c>
      <c r="C277" s="2">
        <v>341</v>
      </c>
      <c r="D277" s="3" t="s">
        <v>464</v>
      </c>
      <c r="E277" s="2">
        <v>0.6</v>
      </c>
      <c r="F277" s="2">
        <v>50225</v>
      </c>
      <c r="G277" s="2">
        <v>619442</v>
      </c>
      <c r="H277" s="3" t="s">
        <v>105</v>
      </c>
      <c r="I277" s="2">
        <v>146</v>
      </c>
      <c r="J277">
        <f>VLOOKUP(A:A,[1]Sheet1!$F$1:$G$65536,2,0)</f>
        <v>147.82</v>
      </c>
    </row>
    <row r="278" spans="1:10">
      <c r="A278" s="2">
        <v>11481</v>
      </c>
      <c r="B278" s="3" t="s">
        <v>469</v>
      </c>
      <c r="C278" s="2">
        <v>341</v>
      </c>
      <c r="D278" s="3" t="s">
        <v>464</v>
      </c>
      <c r="E278" s="2">
        <v>0.6</v>
      </c>
      <c r="F278" s="2">
        <v>50225</v>
      </c>
      <c r="G278" s="2">
        <v>619442</v>
      </c>
      <c r="H278" s="3" t="s">
        <v>105</v>
      </c>
      <c r="I278" s="2">
        <v>146</v>
      </c>
      <c r="J278">
        <f>VLOOKUP(A:A,[1]Sheet1!$F$1:$G$65536,2,0)</f>
        <v>157.86</v>
      </c>
    </row>
    <row r="279" spans="1:10">
      <c r="A279" s="2">
        <v>11483</v>
      </c>
      <c r="B279" s="3" t="s">
        <v>470</v>
      </c>
      <c r="C279" s="2">
        <v>341</v>
      </c>
      <c r="D279" s="3" t="s">
        <v>464</v>
      </c>
      <c r="E279" s="2">
        <v>0.6</v>
      </c>
      <c r="F279" s="2">
        <v>50225</v>
      </c>
      <c r="G279" s="2">
        <v>619442</v>
      </c>
      <c r="H279" s="3" t="s">
        <v>105</v>
      </c>
      <c r="I279" s="2">
        <v>146</v>
      </c>
      <c r="J279">
        <f>VLOOKUP(A:A,[1]Sheet1!$F$1:$G$65536,2,0)</f>
        <v>131.25</v>
      </c>
    </row>
    <row r="280" spans="1:10">
      <c r="A280" s="2">
        <v>11372</v>
      </c>
      <c r="B280" s="3" t="s">
        <v>471</v>
      </c>
      <c r="C280" s="2">
        <v>341</v>
      </c>
      <c r="D280" s="3" t="s">
        <v>464</v>
      </c>
      <c r="E280" s="2">
        <v>0.9</v>
      </c>
      <c r="F280" s="2">
        <v>75338</v>
      </c>
      <c r="G280" s="2">
        <v>619442</v>
      </c>
      <c r="H280" s="3" t="s">
        <v>102</v>
      </c>
      <c r="I280" s="2">
        <v>219</v>
      </c>
      <c r="J280">
        <f>VLOOKUP(A:A,[1]Sheet1!$F$1:$G$65536,2,0)</f>
        <v>248.2</v>
      </c>
    </row>
    <row r="281" spans="1:10">
      <c r="A281" s="2">
        <v>11490</v>
      </c>
      <c r="B281" s="3" t="s">
        <v>472</v>
      </c>
      <c r="C281" s="2">
        <v>341</v>
      </c>
      <c r="D281" s="3" t="s">
        <v>464</v>
      </c>
      <c r="E281" s="2">
        <v>0.6</v>
      </c>
      <c r="F281" s="2">
        <v>50225</v>
      </c>
      <c r="G281" s="2">
        <v>619442</v>
      </c>
      <c r="H281" s="3" t="s">
        <v>102</v>
      </c>
      <c r="I281" s="2">
        <v>146</v>
      </c>
      <c r="J281">
        <f>VLOOKUP(A:A,[1]Sheet1!$F$1:$G$65536,2,0)</f>
        <v>128.62</v>
      </c>
    </row>
    <row r="282" spans="1:10">
      <c r="A282" s="2">
        <v>4024</v>
      </c>
      <c r="B282" s="3" t="s">
        <v>473</v>
      </c>
      <c r="C282" s="2">
        <v>517</v>
      </c>
      <c r="D282" s="3" t="s">
        <v>474</v>
      </c>
      <c r="E282" s="2">
        <v>1</v>
      </c>
      <c r="F282" s="2">
        <v>135470</v>
      </c>
      <c r="G282" s="2">
        <v>591480</v>
      </c>
      <c r="H282" s="3" t="s">
        <v>100</v>
      </c>
      <c r="I282" s="2">
        <v>2750</v>
      </c>
      <c r="J282">
        <f>VLOOKUP(A:A,[1]Sheet1!$F$1:$G$65536,2,0)</f>
        <v>3759.92</v>
      </c>
    </row>
    <row r="283" spans="1:10">
      <c r="A283" s="2">
        <v>4022</v>
      </c>
      <c r="B283" s="3" t="s">
        <v>475</v>
      </c>
      <c r="C283" s="2">
        <v>517</v>
      </c>
      <c r="D283" s="3" t="s">
        <v>474</v>
      </c>
      <c r="E283" s="2">
        <v>1</v>
      </c>
      <c r="F283" s="2">
        <v>135470</v>
      </c>
      <c r="G283" s="2">
        <v>591480</v>
      </c>
      <c r="H283" s="3" t="s">
        <v>102</v>
      </c>
      <c r="I283" s="2">
        <v>2750</v>
      </c>
      <c r="J283">
        <f>VLOOKUP(A:A,[1]Sheet1!$F$1:$G$65536,2,0)</f>
        <v>3669.63</v>
      </c>
    </row>
    <row r="284" spans="1:10">
      <c r="A284" s="2">
        <v>10893</v>
      </c>
      <c r="B284" s="3" t="s">
        <v>476</v>
      </c>
      <c r="C284" s="2">
        <v>517</v>
      </c>
      <c r="D284" s="3" t="s">
        <v>474</v>
      </c>
      <c r="E284" s="2">
        <v>1</v>
      </c>
      <c r="F284" s="2">
        <v>135470</v>
      </c>
      <c r="G284" s="2">
        <v>591480</v>
      </c>
      <c r="H284" s="3" t="s">
        <v>102</v>
      </c>
      <c r="I284" s="2">
        <v>2750</v>
      </c>
      <c r="J284">
        <f>VLOOKUP(A:A,[1]Sheet1!$F$1:$G$65536,2,0)</f>
        <v>2830.53</v>
      </c>
    </row>
    <row r="285" spans="1:10">
      <c r="A285" s="2">
        <v>11319</v>
      </c>
      <c r="B285" s="3" t="s">
        <v>477</v>
      </c>
      <c r="C285" s="2">
        <v>517</v>
      </c>
      <c r="D285" s="3" t="s">
        <v>474</v>
      </c>
      <c r="E285" s="2">
        <v>0.8</v>
      </c>
      <c r="F285" s="2">
        <v>135470</v>
      </c>
      <c r="G285" s="2">
        <v>591480</v>
      </c>
      <c r="H285" s="3" t="s">
        <v>107</v>
      </c>
      <c r="I285" s="2">
        <v>2750</v>
      </c>
      <c r="J285">
        <f>VLOOKUP(A:A,[1]Sheet1!$F$1:$G$65536,2,0)</f>
        <v>3758.91</v>
      </c>
    </row>
    <row r="286" spans="1:10">
      <c r="A286" s="2">
        <v>11760</v>
      </c>
      <c r="B286" s="3" t="s">
        <v>478</v>
      </c>
      <c r="C286" s="2">
        <v>517</v>
      </c>
      <c r="D286" s="3" t="s">
        <v>474</v>
      </c>
      <c r="E286" s="2">
        <v>0.2</v>
      </c>
      <c r="F286" s="2">
        <v>24800</v>
      </c>
      <c r="G286" s="2">
        <v>591480</v>
      </c>
      <c r="H286" s="3" t="s">
        <v>107</v>
      </c>
      <c r="I286" s="3">
        <v>0</v>
      </c>
      <c r="J286">
        <f>VLOOKUP(A:A,[1]Sheet1!$F$1:$G$65536,2,0)</f>
        <v>1055</v>
      </c>
    </row>
    <row r="287" spans="1:10">
      <c r="A287" s="2">
        <v>11775</v>
      </c>
      <c r="B287" s="3" t="s">
        <v>479</v>
      </c>
      <c r="C287" s="2">
        <v>517</v>
      </c>
      <c r="D287" s="3" t="s">
        <v>474</v>
      </c>
      <c r="E287" s="2">
        <v>0.2</v>
      </c>
      <c r="F287" s="2">
        <v>24800</v>
      </c>
      <c r="G287" s="2">
        <v>591480</v>
      </c>
      <c r="H287" s="3" t="s">
        <v>107</v>
      </c>
      <c r="I287" s="3">
        <v>0</v>
      </c>
      <c r="J287">
        <f>VLOOKUP(A:A,[1]Sheet1!$F$1:$G$65536,2,0)</f>
        <v>1675.91</v>
      </c>
    </row>
    <row r="288" spans="1:10">
      <c r="A288" s="2">
        <v>10857</v>
      </c>
      <c r="B288" s="3" t="s">
        <v>480</v>
      </c>
      <c r="C288" s="2">
        <v>570</v>
      </c>
      <c r="D288" s="3" t="s">
        <v>481</v>
      </c>
      <c r="E288" s="2">
        <v>1</v>
      </c>
      <c r="F288" s="2">
        <v>56355.5</v>
      </c>
      <c r="G288" s="2">
        <v>148304</v>
      </c>
      <c r="H288" s="3" t="s">
        <v>102</v>
      </c>
      <c r="I288" s="2">
        <v>310</v>
      </c>
      <c r="J288">
        <f>VLOOKUP(A:A,[1]Sheet1!$F$1:$G$65536,2,0)</f>
        <v>371.73</v>
      </c>
    </row>
    <row r="289" spans="1:10">
      <c r="A289" s="2">
        <v>11231</v>
      </c>
      <c r="B289" s="3" t="s">
        <v>482</v>
      </c>
      <c r="C289" s="2">
        <v>570</v>
      </c>
      <c r="D289" s="3" t="s">
        <v>481</v>
      </c>
      <c r="E289" s="2">
        <v>0.9</v>
      </c>
      <c r="F289" s="2">
        <v>56355.5</v>
      </c>
      <c r="G289" s="2">
        <v>148304</v>
      </c>
      <c r="H289" s="3" t="s">
        <v>100</v>
      </c>
      <c r="I289" s="2">
        <v>310</v>
      </c>
      <c r="J289">
        <f>VLOOKUP(A:A,[1]Sheet1!$F$1:$G$65536,2,0)</f>
        <v>442.99</v>
      </c>
    </row>
    <row r="290" spans="1:10">
      <c r="A290" s="2">
        <v>11537</v>
      </c>
      <c r="B290" s="3" t="s">
        <v>483</v>
      </c>
      <c r="C290" s="2">
        <v>570</v>
      </c>
      <c r="D290" s="3" t="s">
        <v>481</v>
      </c>
      <c r="E290" s="2">
        <v>0.6</v>
      </c>
      <c r="F290" s="2">
        <v>35593</v>
      </c>
      <c r="G290" s="2">
        <v>148304</v>
      </c>
      <c r="H290" s="3" t="s">
        <v>102</v>
      </c>
      <c r="I290" s="2">
        <v>280</v>
      </c>
      <c r="J290">
        <f>VLOOKUP(A:A,[1]Sheet1!$F$1:$G$65536,2,0)</f>
        <v>415.82</v>
      </c>
    </row>
    <row r="291" spans="1:10">
      <c r="A291" s="2">
        <v>4444</v>
      </c>
      <c r="B291" s="3" t="s">
        <v>484</v>
      </c>
      <c r="C291" s="2">
        <v>582</v>
      </c>
      <c r="D291" s="3" t="s">
        <v>485</v>
      </c>
      <c r="E291" s="2">
        <v>1</v>
      </c>
      <c r="F291" s="2">
        <v>142538</v>
      </c>
      <c r="G291" s="2">
        <v>798250</v>
      </c>
      <c r="H291" s="3" t="s">
        <v>102</v>
      </c>
      <c r="I291" s="2">
        <v>800</v>
      </c>
      <c r="J291">
        <f>VLOOKUP(A:A,[1]Sheet1!$F$1:$G$65536,2,0)</f>
        <v>655.3</v>
      </c>
    </row>
    <row r="292" spans="1:10">
      <c r="A292" s="2">
        <v>990035</v>
      </c>
      <c r="B292" s="3" t="s">
        <v>486</v>
      </c>
      <c r="C292" s="2">
        <v>582</v>
      </c>
      <c r="D292" s="3" t="s">
        <v>485</v>
      </c>
      <c r="E292" s="2">
        <v>1.2</v>
      </c>
      <c r="F292" s="2">
        <v>142538</v>
      </c>
      <c r="G292" s="2">
        <v>798250</v>
      </c>
      <c r="H292" s="3" t="s">
        <v>409</v>
      </c>
      <c r="I292" s="2">
        <v>800</v>
      </c>
      <c r="J292">
        <f>VLOOKUP(A:A,[1]Sheet1!$F$1:$G$65536,2,0)</f>
        <v>669.4</v>
      </c>
    </row>
    <row r="293" spans="1:10">
      <c r="A293" s="2">
        <v>4147</v>
      </c>
      <c r="B293" s="3" t="s">
        <v>487</v>
      </c>
      <c r="C293" s="2">
        <v>582</v>
      </c>
      <c r="D293" s="3" t="s">
        <v>485</v>
      </c>
      <c r="E293" s="2">
        <v>0.9</v>
      </c>
      <c r="F293" s="2">
        <v>128278</v>
      </c>
      <c r="G293" s="2">
        <v>798250</v>
      </c>
      <c r="H293" s="3" t="s">
        <v>100</v>
      </c>
      <c r="I293" s="2">
        <v>800</v>
      </c>
      <c r="J293">
        <f>VLOOKUP(A:A,[1]Sheet1!$F$1:$G$65536,2,0)</f>
        <v>762.35</v>
      </c>
    </row>
    <row r="294" spans="1:10">
      <c r="A294" s="2">
        <v>11099</v>
      </c>
      <c r="B294" s="3" t="s">
        <v>488</v>
      </c>
      <c r="C294" s="2">
        <v>582</v>
      </c>
      <c r="D294" s="3" t="s">
        <v>485</v>
      </c>
      <c r="E294" s="2">
        <v>1</v>
      </c>
      <c r="F294" s="2">
        <v>142538</v>
      </c>
      <c r="G294" s="2">
        <v>798250</v>
      </c>
      <c r="H294" s="3" t="s">
        <v>218</v>
      </c>
      <c r="I294" s="2">
        <v>800</v>
      </c>
      <c r="J294">
        <f>VLOOKUP(A:A,[1]Sheet1!$F$1:$G$65536,2,0)</f>
        <v>780.3</v>
      </c>
    </row>
    <row r="295" spans="1:10">
      <c r="A295" s="2">
        <v>11089</v>
      </c>
      <c r="B295" s="3" t="s">
        <v>489</v>
      </c>
      <c r="C295" s="2">
        <v>582</v>
      </c>
      <c r="D295" s="3" t="s">
        <v>485</v>
      </c>
      <c r="E295" s="2">
        <v>0.8</v>
      </c>
      <c r="F295" s="2">
        <v>142538</v>
      </c>
      <c r="G295" s="2">
        <v>798250</v>
      </c>
      <c r="H295" s="3" t="s">
        <v>102</v>
      </c>
      <c r="I295" s="2">
        <v>800</v>
      </c>
      <c r="J295">
        <f>VLOOKUP(A:A,[1]Sheet1!$F$1:$G$65536,2,0)</f>
        <v>536.6</v>
      </c>
    </row>
    <row r="296" spans="1:10">
      <c r="A296" s="2">
        <v>11656</v>
      </c>
      <c r="B296" s="3" t="s">
        <v>490</v>
      </c>
      <c r="C296" s="2">
        <v>582</v>
      </c>
      <c r="D296" s="3" t="s">
        <v>485</v>
      </c>
      <c r="E296" s="2">
        <v>0.7</v>
      </c>
      <c r="F296" s="2">
        <v>99820</v>
      </c>
      <c r="G296" s="2">
        <v>798250</v>
      </c>
      <c r="H296" s="3" t="s">
        <v>102</v>
      </c>
      <c r="I296" s="2">
        <v>800</v>
      </c>
      <c r="J296">
        <f>VLOOKUP(A:A,[1]Sheet1!$F$1:$G$65536,2,0)</f>
        <v>643.58</v>
      </c>
    </row>
    <row r="297" spans="1:10">
      <c r="A297" s="2">
        <v>5844</v>
      </c>
      <c r="B297" s="3" t="s">
        <v>491</v>
      </c>
      <c r="C297" s="2">
        <v>349</v>
      </c>
      <c r="D297" s="3" t="s">
        <v>492</v>
      </c>
      <c r="E297" s="2">
        <v>1</v>
      </c>
      <c r="F297" s="2">
        <v>62465</v>
      </c>
      <c r="G297" s="2">
        <v>199888</v>
      </c>
      <c r="H297" s="3" t="s">
        <v>102</v>
      </c>
      <c r="I297" s="2">
        <v>562.5</v>
      </c>
      <c r="J297">
        <f>VLOOKUP(A:A,[1]Sheet1!$F$1:$G$65536,2,0)</f>
        <v>704.22</v>
      </c>
    </row>
    <row r="298" spans="1:10">
      <c r="A298" s="2">
        <v>10809</v>
      </c>
      <c r="B298" s="3" t="s">
        <v>493</v>
      </c>
      <c r="C298" s="2">
        <v>349</v>
      </c>
      <c r="D298" s="3" t="s">
        <v>492</v>
      </c>
      <c r="E298" s="2">
        <v>0.9</v>
      </c>
      <c r="F298" s="2">
        <v>56218.5</v>
      </c>
      <c r="G298" s="2">
        <v>199888</v>
      </c>
      <c r="H298" s="3" t="s">
        <v>100</v>
      </c>
      <c r="I298" s="2">
        <v>506.25</v>
      </c>
      <c r="J298">
        <f>VLOOKUP(A:A,[1]Sheet1!$F$1:$G$65536,2,0)</f>
        <v>642.1</v>
      </c>
    </row>
    <row r="299" spans="1:10">
      <c r="A299" s="2">
        <v>11398</v>
      </c>
      <c r="B299" s="3" t="s">
        <v>494</v>
      </c>
      <c r="C299" s="2">
        <v>349</v>
      </c>
      <c r="D299" s="3" t="s">
        <v>492</v>
      </c>
      <c r="E299" s="2">
        <v>0.7</v>
      </c>
      <c r="F299" s="2">
        <v>43725.5</v>
      </c>
      <c r="G299" s="2">
        <v>199888</v>
      </c>
      <c r="H299" s="3" t="s">
        <v>102</v>
      </c>
      <c r="I299" s="2">
        <v>393.75</v>
      </c>
      <c r="J299">
        <f>VLOOKUP(A:A,[1]Sheet1!$F$1:$G$65536,2,0)</f>
        <v>495.44</v>
      </c>
    </row>
    <row r="300" spans="1:10">
      <c r="A300" s="2">
        <v>11484</v>
      </c>
      <c r="B300" s="3" t="s">
        <v>495</v>
      </c>
      <c r="C300" s="2">
        <v>349</v>
      </c>
      <c r="D300" s="3" t="s">
        <v>492</v>
      </c>
      <c r="E300" s="2">
        <v>0.6</v>
      </c>
      <c r="F300" s="2">
        <v>37479</v>
      </c>
      <c r="G300" s="2">
        <v>199888</v>
      </c>
      <c r="H300" s="3" t="s">
        <v>102</v>
      </c>
      <c r="I300" s="2">
        <v>337.5</v>
      </c>
      <c r="J300">
        <f>VLOOKUP(A:A,[1]Sheet1!$F$1:$G$65536,2,0)</f>
        <v>482.53</v>
      </c>
    </row>
    <row r="301" spans="1:10">
      <c r="A301" s="2">
        <v>997727</v>
      </c>
      <c r="B301" s="3" t="s">
        <v>496</v>
      </c>
      <c r="C301" s="2">
        <v>339</v>
      </c>
      <c r="D301" s="3" t="s">
        <v>497</v>
      </c>
      <c r="E301" s="2">
        <v>0.4</v>
      </c>
      <c r="F301" s="2">
        <v>33852</v>
      </c>
      <c r="G301" s="2">
        <v>135408</v>
      </c>
      <c r="H301" s="3" t="s">
        <v>100</v>
      </c>
      <c r="I301" s="2">
        <v>125.1</v>
      </c>
      <c r="J301">
        <f>VLOOKUP(A:A,[1]Sheet1!$F$1:$G$65536,2,0)</f>
        <v>145.12</v>
      </c>
    </row>
    <row r="302" spans="1:10">
      <c r="A302" s="2">
        <v>11394</v>
      </c>
      <c r="B302" s="3" t="s">
        <v>498</v>
      </c>
      <c r="C302" s="2">
        <v>339</v>
      </c>
      <c r="D302" s="3" t="s">
        <v>497</v>
      </c>
      <c r="E302" s="2">
        <v>0.6</v>
      </c>
      <c r="F302" s="2">
        <v>50778</v>
      </c>
      <c r="G302" s="2">
        <v>135408</v>
      </c>
      <c r="H302" s="3" t="s">
        <v>102</v>
      </c>
      <c r="I302" s="2">
        <v>187.5</v>
      </c>
      <c r="J302">
        <f>VLOOKUP(A:A,[1]Sheet1!$F$1:$G$65536,2,0)</f>
        <v>225.08</v>
      </c>
    </row>
    <row r="303" spans="1:10">
      <c r="A303" s="2">
        <v>11756</v>
      </c>
      <c r="B303" s="3" t="s">
        <v>499</v>
      </c>
      <c r="C303" s="2">
        <v>339</v>
      </c>
      <c r="D303" s="3" t="s">
        <v>497</v>
      </c>
      <c r="E303" s="2">
        <v>0.3</v>
      </c>
      <c r="F303" s="2">
        <v>25389</v>
      </c>
      <c r="G303" s="2">
        <v>135408</v>
      </c>
      <c r="H303" s="3" t="s">
        <v>107</v>
      </c>
      <c r="I303" s="2">
        <v>93.7</v>
      </c>
      <c r="J303">
        <f>VLOOKUP(A:A,[1]Sheet1!$F$1:$G$65536,2,0)</f>
        <v>124.07</v>
      </c>
    </row>
    <row r="304" spans="1:10">
      <c r="A304" s="2">
        <v>11783</v>
      </c>
      <c r="B304" s="3" t="s">
        <v>500</v>
      </c>
      <c r="C304" s="2">
        <v>339</v>
      </c>
      <c r="D304" s="3" t="s">
        <v>497</v>
      </c>
      <c r="E304" s="2">
        <v>0.3</v>
      </c>
      <c r="F304" s="2">
        <v>25389</v>
      </c>
      <c r="G304" s="2">
        <v>135408</v>
      </c>
      <c r="H304" s="3" t="s">
        <v>107</v>
      </c>
      <c r="I304" s="2">
        <v>93.7</v>
      </c>
      <c r="J304">
        <f>VLOOKUP(A:A,[1]Sheet1!$F$1:$G$65536,2,0)</f>
        <v>132.11</v>
      </c>
    </row>
    <row r="305" spans="1:10">
      <c r="A305" s="2">
        <v>6472</v>
      </c>
      <c r="B305" s="3" t="s">
        <v>501</v>
      </c>
      <c r="C305" s="2">
        <v>56</v>
      </c>
      <c r="D305" s="3" t="s">
        <v>502</v>
      </c>
      <c r="E305" s="2">
        <v>1</v>
      </c>
      <c r="F305" s="2">
        <v>69316</v>
      </c>
      <c r="G305" s="2">
        <v>138632</v>
      </c>
      <c r="H305" s="3" t="s">
        <v>158</v>
      </c>
      <c r="I305" s="2">
        <v>250</v>
      </c>
      <c r="J305">
        <f>VLOOKUP(A:A,[1]Sheet1!$F$1:$G$65536,2,0)</f>
        <v>355.91</v>
      </c>
    </row>
    <row r="306" spans="1:10">
      <c r="A306" s="2">
        <v>10983</v>
      </c>
      <c r="B306" s="3" t="s">
        <v>503</v>
      </c>
      <c r="C306" s="2">
        <v>56</v>
      </c>
      <c r="D306" s="3" t="s">
        <v>502</v>
      </c>
      <c r="E306" s="2">
        <v>0.9</v>
      </c>
      <c r="F306" s="2">
        <v>69316</v>
      </c>
      <c r="G306" s="2">
        <v>138632</v>
      </c>
      <c r="H306" s="3" t="s">
        <v>100</v>
      </c>
      <c r="I306" s="2">
        <v>250</v>
      </c>
      <c r="J306">
        <f>VLOOKUP(A:A,[1]Sheet1!$F$1:$G$65536,2,0)</f>
        <v>239.26</v>
      </c>
    </row>
    <row r="307" spans="1:10">
      <c r="A307" s="2">
        <v>990467</v>
      </c>
      <c r="B307" s="3" t="s">
        <v>504</v>
      </c>
      <c r="C307" s="2">
        <v>355</v>
      </c>
      <c r="D307" s="3" t="s">
        <v>505</v>
      </c>
      <c r="E307" s="2">
        <v>1.2</v>
      </c>
      <c r="F307" s="2">
        <v>67498</v>
      </c>
      <c r="G307" s="2">
        <v>264368</v>
      </c>
      <c r="H307" s="3" t="s">
        <v>209</v>
      </c>
      <c r="I307" s="2">
        <v>459.5</v>
      </c>
      <c r="J307">
        <f>VLOOKUP(A:A,[1]Sheet1!$F$1:$G$65536,2,0)</f>
        <v>370.48</v>
      </c>
    </row>
    <row r="308" spans="1:10">
      <c r="A308" s="2">
        <v>6544</v>
      </c>
      <c r="B308" s="3" t="s">
        <v>506</v>
      </c>
      <c r="C308" s="2">
        <v>355</v>
      </c>
      <c r="D308" s="3" t="s">
        <v>505</v>
      </c>
      <c r="E308" s="2">
        <v>1</v>
      </c>
      <c r="F308" s="2">
        <v>56248</v>
      </c>
      <c r="G308" s="2">
        <v>264368</v>
      </c>
      <c r="H308" s="3" t="s">
        <v>102</v>
      </c>
      <c r="I308" s="2">
        <v>383</v>
      </c>
      <c r="J308">
        <f>VLOOKUP(A:A,[1]Sheet1!$F$1:$G$65536,2,0)</f>
        <v>363.49</v>
      </c>
    </row>
    <row r="309" spans="1:10">
      <c r="A309" s="2">
        <v>8233</v>
      </c>
      <c r="B309" s="3" t="s">
        <v>507</v>
      </c>
      <c r="C309" s="2">
        <v>355</v>
      </c>
      <c r="D309" s="3" t="s">
        <v>505</v>
      </c>
      <c r="E309" s="2">
        <v>1</v>
      </c>
      <c r="F309" s="2">
        <v>56248</v>
      </c>
      <c r="G309" s="2">
        <v>264368</v>
      </c>
      <c r="H309" s="3" t="s">
        <v>102</v>
      </c>
      <c r="I309" s="2">
        <v>383</v>
      </c>
      <c r="J309">
        <f>VLOOKUP(A:A,[1]Sheet1!$F$1:$G$65536,2,0)</f>
        <v>200.1</v>
      </c>
    </row>
    <row r="310" spans="1:10">
      <c r="A310" s="2">
        <v>9895</v>
      </c>
      <c r="B310" s="3" t="s">
        <v>508</v>
      </c>
      <c r="C310" s="2">
        <v>355</v>
      </c>
      <c r="D310" s="3" t="s">
        <v>505</v>
      </c>
      <c r="E310" s="2">
        <v>0.9</v>
      </c>
      <c r="F310" s="2">
        <v>50624</v>
      </c>
      <c r="G310" s="2">
        <v>264368</v>
      </c>
      <c r="H310" s="3" t="s">
        <v>100</v>
      </c>
      <c r="I310" s="2">
        <v>344.7</v>
      </c>
      <c r="J310">
        <f>VLOOKUP(A:A,[1]Sheet1!$F$1:$G$65536,2,0)</f>
        <v>393.66</v>
      </c>
    </row>
    <row r="311" spans="1:10">
      <c r="A311" s="2">
        <v>11396</v>
      </c>
      <c r="B311" s="3" t="s">
        <v>509</v>
      </c>
      <c r="C311" s="2">
        <v>355</v>
      </c>
      <c r="D311" s="3" t="s">
        <v>505</v>
      </c>
      <c r="E311" s="2">
        <v>0.6</v>
      </c>
      <c r="F311" s="2">
        <v>33750</v>
      </c>
      <c r="G311" s="2">
        <v>264368</v>
      </c>
      <c r="H311" s="3" t="s">
        <v>102</v>
      </c>
      <c r="I311" s="2">
        <v>229.8</v>
      </c>
      <c r="J311">
        <f>VLOOKUP(A:A,[1]Sheet1!$F$1:$G$65536,2,0)</f>
        <v>147.21</v>
      </c>
    </row>
    <row r="312" spans="1:10">
      <c r="A312" s="2">
        <v>11110</v>
      </c>
      <c r="B312" s="3" t="s">
        <v>510</v>
      </c>
      <c r="C312" s="2">
        <v>733</v>
      </c>
      <c r="D312" s="3" t="s">
        <v>511</v>
      </c>
      <c r="E312" s="2">
        <v>0.9</v>
      </c>
      <c r="F312" s="2">
        <v>55862</v>
      </c>
      <c r="G312" s="2">
        <v>111724</v>
      </c>
      <c r="H312" s="3" t="s">
        <v>512</v>
      </c>
      <c r="I312" s="2">
        <v>325</v>
      </c>
      <c r="J312">
        <f>VLOOKUP(A:A,[1]Sheet1!$F$1:$G$65536,2,0)</f>
        <v>228.16</v>
      </c>
    </row>
    <row r="313" spans="1:10">
      <c r="A313" s="2">
        <v>11004</v>
      </c>
      <c r="B313" s="3" t="s">
        <v>513</v>
      </c>
      <c r="C313" s="2">
        <v>733</v>
      </c>
      <c r="D313" s="3" t="s">
        <v>511</v>
      </c>
      <c r="E313" s="2">
        <v>0.9</v>
      </c>
      <c r="F313" s="2">
        <v>55862</v>
      </c>
      <c r="G313" s="2">
        <v>111724</v>
      </c>
      <c r="H313" s="3" t="s">
        <v>512</v>
      </c>
      <c r="I313" s="2">
        <v>325</v>
      </c>
      <c r="J313">
        <f>VLOOKUP(A:A,[1]Sheet1!$F$1:$G$65536,2,0)</f>
        <v>214.48</v>
      </c>
    </row>
    <row r="314" spans="1:10">
      <c r="A314" s="2">
        <v>5501</v>
      </c>
      <c r="B314" s="3" t="s">
        <v>514</v>
      </c>
      <c r="C314" s="2">
        <v>573</v>
      </c>
      <c r="D314" s="3" t="s">
        <v>515</v>
      </c>
      <c r="E314" s="2">
        <v>0.9</v>
      </c>
      <c r="F314" s="2">
        <v>64142.1</v>
      </c>
      <c r="G314" s="2">
        <v>135408</v>
      </c>
      <c r="H314" s="3" t="s">
        <v>100</v>
      </c>
      <c r="I314" s="2">
        <v>300</v>
      </c>
      <c r="J314">
        <f>VLOOKUP(A:A,[1]Sheet1!$F$1:$G$65536,2,0)</f>
        <v>334.58</v>
      </c>
    </row>
    <row r="315" spans="1:10">
      <c r="A315" s="2">
        <v>11463</v>
      </c>
      <c r="B315" s="3" t="s">
        <v>516</v>
      </c>
      <c r="C315" s="2">
        <v>573</v>
      </c>
      <c r="D315" s="3" t="s">
        <v>515</v>
      </c>
      <c r="E315" s="2">
        <v>0.7</v>
      </c>
      <c r="F315" s="2">
        <v>57012.1</v>
      </c>
      <c r="G315" s="2">
        <v>135408</v>
      </c>
      <c r="H315" s="3" t="s">
        <v>102</v>
      </c>
      <c r="I315" s="2">
        <v>300</v>
      </c>
      <c r="J315">
        <f>VLOOKUP(A:A,[1]Sheet1!$F$1:$G$65536,2,0)</f>
        <v>599.8</v>
      </c>
    </row>
    <row r="316" spans="1:10">
      <c r="A316" s="2">
        <v>11795</v>
      </c>
      <c r="B316" s="3" t="s">
        <v>517</v>
      </c>
      <c r="C316" s="2">
        <v>573</v>
      </c>
      <c r="D316" s="3" t="s">
        <v>515</v>
      </c>
      <c r="E316" s="2">
        <v>0.2</v>
      </c>
      <c r="F316" s="2">
        <v>14253.8</v>
      </c>
      <c r="G316" s="2">
        <v>135408</v>
      </c>
      <c r="H316" s="3" t="s">
        <v>107</v>
      </c>
      <c r="I316" s="2">
        <v>200</v>
      </c>
      <c r="J316">
        <f>VLOOKUP(A:A,[1]Sheet1!$F$1:$G$65536,2,0)</f>
        <v>199.23</v>
      </c>
    </row>
    <row r="317" spans="1:10">
      <c r="A317" s="2">
        <v>5344</v>
      </c>
      <c r="B317" s="3" t="s">
        <v>518</v>
      </c>
      <c r="C317" s="2">
        <v>379</v>
      </c>
      <c r="D317" s="3" t="s">
        <v>519</v>
      </c>
      <c r="E317" s="2">
        <v>1</v>
      </c>
      <c r="F317" s="2">
        <v>66703.5</v>
      </c>
      <c r="G317" s="2">
        <v>193440</v>
      </c>
      <c r="H317" s="3" t="s">
        <v>102</v>
      </c>
      <c r="I317" s="2">
        <v>217</v>
      </c>
      <c r="J317">
        <f>VLOOKUP(A:A,[1]Sheet1!$F$1:$G$65536,2,0)</f>
        <v>277.71</v>
      </c>
    </row>
    <row r="318" spans="1:10">
      <c r="A318" s="2">
        <v>6830</v>
      </c>
      <c r="B318" s="3" t="s">
        <v>520</v>
      </c>
      <c r="C318" s="2">
        <v>379</v>
      </c>
      <c r="D318" s="3" t="s">
        <v>519</v>
      </c>
      <c r="E318" s="2">
        <v>0.9</v>
      </c>
      <c r="F318" s="2">
        <v>60033</v>
      </c>
      <c r="G318" s="2">
        <v>193440</v>
      </c>
      <c r="H318" s="3" t="s">
        <v>100</v>
      </c>
      <c r="I318" s="2">
        <v>216</v>
      </c>
      <c r="J318">
        <f>VLOOKUP(A:A,[1]Sheet1!$F$1:$G$65536,2,0)</f>
        <v>289.64</v>
      </c>
    </row>
    <row r="319" spans="1:10">
      <c r="A319" s="2">
        <v>6831</v>
      </c>
      <c r="B319" s="3" t="s">
        <v>521</v>
      </c>
      <c r="C319" s="2">
        <v>379</v>
      </c>
      <c r="D319" s="3" t="s">
        <v>519</v>
      </c>
      <c r="E319" s="2">
        <v>1</v>
      </c>
      <c r="F319" s="2">
        <v>66703.5</v>
      </c>
      <c r="G319" s="2">
        <v>193440</v>
      </c>
      <c r="H319" s="3" t="s">
        <v>102</v>
      </c>
      <c r="I319" s="2">
        <v>217</v>
      </c>
      <c r="J319">
        <f>VLOOKUP(A:A,[1]Sheet1!$F$1:$G$65536,2,0)</f>
        <v>252.72</v>
      </c>
    </row>
    <row r="320" spans="1:10">
      <c r="A320" s="2">
        <v>8075</v>
      </c>
      <c r="B320" s="3" t="s">
        <v>522</v>
      </c>
      <c r="C320" s="2">
        <v>373</v>
      </c>
      <c r="D320" s="3" t="s">
        <v>523</v>
      </c>
      <c r="E320" s="2">
        <v>1</v>
      </c>
      <c r="F320" s="2">
        <v>105090</v>
      </c>
      <c r="G320" s="2">
        <v>283712</v>
      </c>
      <c r="H320" s="3" t="s">
        <v>102</v>
      </c>
      <c r="I320" s="2">
        <v>740.7</v>
      </c>
      <c r="J320">
        <f>VLOOKUP(A:A,[1]Sheet1!$F$1:$G$65536,2,0)</f>
        <v>648.81</v>
      </c>
    </row>
    <row r="321" spans="1:10">
      <c r="A321" s="2">
        <v>8903</v>
      </c>
      <c r="B321" s="3" t="s">
        <v>524</v>
      </c>
      <c r="C321" s="2">
        <v>373</v>
      </c>
      <c r="D321" s="3" t="s">
        <v>523</v>
      </c>
      <c r="E321" s="2">
        <v>0.9</v>
      </c>
      <c r="F321" s="2">
        <v>94550</v>
      </c>
      <c r="G321" s="2">
        <v>283712</v>
      </c>
      <c r="H321" s="3" t="s">
        <v>346</v>
      </c>
      <c r="I321" s="2">
        <v>666.6</v>
      </c>
      <c r="J321">
        <f>VLOOKUP(A:A,[1]Sheet1!$F$1:$G$65536,2,0)</f>
        <v>260.7</v>
      </c>
    </row>
    <row r="322" spans="1:10">
      <c r="A322" s="2">
        <v>11452</v>
      </c>
      <c r="B322" s="3" t="s">
        <v>525</v>
      </c>
      <c r="C322" s="2">
        <v>373</v>
      </c>
      <c r="D322" s="3" t="s">
        <v>523</v>
      </c>
      <c r="E322" s="2">
        <v>0.6</v>
      </c>
      <c r="F322" s="2">
        <v>63054</v>
      </c>
      <c r="G322" s="2">
        <v>283712</v>
      </c>
      <c r="H322" s="3" t="s">
        <v>105</v>
      </c>
      <c r="I322" s="2">
        <v>444.4</v>
      </c>
      <c r="J322">
        <f>VLOOKUP(A:A,[1]Sheet1!$F$1:$G$65536,2,0)</f>
        <v>528.3</v>
      </c>
    </row>
    <row r="323" spans="1:10">
      <c r="A323" s="2">
        <v>11751</v>
      </c>
      <c r="B323" s="3" t="s">
        <v>526</v>
      </c>
      <c r="C323" s="2">
        <v>373</v>
      </c>
      <c r="D323" s="3" t="s">
        <v>523</v>
      </c>
      <c r="E323" s="2">
        <v>0.2</v>
      </c>
      <c r="F323" s="2">
        <v>21018</v>
      </c>
      <c r="G323" s="2">
        <v>283712</v>
      </c>
      <c r="H323" s="3" t="s">
        <v>218</v>
      </c>
      <c r="I323" s="2">
        <v>148.3</v>
      </c>
      <c r="J323">
        <f>VLOOKUP(A:A,[1]Sheet1!$F$1:$G$65536,2,0)</f>
        <v>166.05</v>
      </c>
    </row>
    <row r="324" spans="1:10">
      <c r="A324" s="2">
        <v>4569</v>
      </c>
      <c r="B324" s="3" t="s">
        <v>323</v>
      </c>
      <c r="C324" s="2">
        <v>102565</v>
      </c>
      <c r="D324" s="3" t="s">
        <v>527</v>
      </c>
      <c r="E324" s="2">
        <v>1</v>
      </c>
      <c r="F324" s="2">
        <v>46004</v>
      </c>
      <c r="G324" s="2">
        <v>115010</v>
      </c>
      <c r="H324" s="3" t="s">
        <v>100</v>
      </c>
      <c r="I324" s="2">
        <v>187.5</v>
      </c>
      <c r="J324">
        <f>VLOOKUP(A:A,[1]Sheet1!$F$1:$G$65536,2,0)</f>
        <v>418.01</v>
      </c>
    </row>
    <row r="325" spans="1:10">
      <c r="A325" s="2">
        <v>11480</v>
      </c>
      <c r="B325" s="3" t="s">
        <v>528</v>
      </c>
      <c r="C325" s="2">
        <v>102565</v>
      </c>
      <c r="D325" s="3" t="s">
        <v>527</v>
      </c>
      <c r="E325" s="2">
        <v>0.8</v>
      </c>
      <c r="F325" s="2">
        <v>46004</v>
      </c>
      <c r="G325" s="2">
        <v>115010</v>
      </c>
      <c r="H325" s="3" t="s">
        <v>102</v>
      </c>
      <c r="I325" s="2">
        <v>187.5</v>
      </c>
      <c r="J325">
        <f>VLOOKUP(A:A,[1]Sheet1!$F$1:$G$65536,2,0)</f>
        <v>292.23</v>
      </c>
    </row>
    <row r="326" spans="1:10">
      <c r="A326" s="2">
        <v>11686</v>
      </c>
      <c r="B326" s="3" t="s">
        <v>529</v>
      </c>
      <c r="C326" s="2">
        <v>102565</v>
      </c>
      <c r="D326" s="3" t="s">
        <v>527</v>
      </c>
      <c r="E326" s="2">
        <v>0.6</v>
      </c>
      <c r="F326" s="2">
        <v>23002</v>
      </c>
      <c r="G326" s="2">
        <v>115010</v>
      </c>
      <c r="H326" s="3" t="s">
        <v>105</v>
      </c>
      <c r="I326" s="2">
        <v>125</v>
      </c>
      <c r="J326">
        <f>VLOOKUP(A:A,[1]Sheet1!$F$1:$G$65536,2,0)</f>
        <v>287.41</v>
      </c>
    </row>
    <row r="327" spans="1:10">
      <c r="A327" s="2">
        <v>5519</v>
      </c>
      <c r="B327" s="3" t="s">
        <v>530</v>
      </c>
      <c r="C327" s="2">
        <v>744</v>
      </c>
      <c r="D327" s="3" t="s">
        <v>531</v>
      </c>
      <c r="E327" s="2">
        <v>1</v>
      </c>
      <c r="F327" s="2">
        <v>91760</v>
      </c>
      <c r="G327" s="2">
        <v>238576</v>
      </c>
      <c r="H327" s="3" t="s">
        <v>100</v>
      </c>
      <c r="I327" s="2">
        <v>280</v>
      </c>
      <c r="J327">
        <f>VLOOKUP(A:A,[1]Sheet1!$F$1:$G$65536,2,0)</f>
        <v>287.9</v>
      </c>
    </row>
    <row r="328" spans="1:10">
      <c r="A328" s="2">
        <v>8957</v>
      </c>
      <c r="B328" s="3" t="s">
        <v>532</v>
      </c>
      <c r="C328" s="2">
        <v>744</v>
      </c>
      <c r="D328" s="3" t="s">
        <v>531</v>
      </c>
      <c r="E328" s="2">
        <v>1</v>
      </c>
      <c r="F328" s="2">
        <v>91760</v>
      </c>
      <c r="G328" s="2">
        <v>238576</v>
      </c>
      <c r="H328" s="3" t="s">
        <v>102</v>
      </c>
      <c r="I328" s="2">
        <v>280</v>
      </c>
      <c r="J328">
        <f>VLOOKUP(A:A,[1]Sheet1!$F$1:$G$65536,2,0)</f>
        <v>367.64</v>
      </c>
    </row>
    <row r="329" spans="1:10">
      <c r="A329" s="2">
        <v>11620</v>
      </c>
      <c r="B329" s="3" t="s">
        <v>533</v>
      </c>
      <c r="C329" s="2">
        <v>744</v>
      </c>
      <c r="D329" s="3" t="s">
        <v>531</v>
      </c>
      <c r="E329" s="2">
        <v>0.6</v>
      </c>
      <c r="F329" s="2">
        <v>55056</v>
      </c>
      <c r="G329" s="2">
        <v>238576</v>
      </c>
      <c r="H329" s="3" t="s">
        <v>102</v>
      </c>
      <c r="I329" s="2">
        <v>240</v>
      </c>
      <c r="J329">
        <f>VLOOKUP(A:A,[1]Sheet1!$F$1:$G$65536,2,0)</f>
        <v>378.07</v>
      </c>
    </row>
    <row r="330" spans="1:10">
      <c r="A330" s="2">
        <v>5457</v>
      </c>
      <c r="B330" s="3" t="s">
        <v>534</v>
      </c>
      <c r="C330" s="2">
        <v>513</v>
      </c>
      <c r="D330" s="3" t="s">
        <v>535</v>
      </c>
      <c r="E330" s="2">
        <v>0.9</v>
      </c>
      <c r="F330" s="2">
        <v>98655</v>
      </c>
      <c r="G330" s="2">
        <v>274040</v>
      </c>
      <c r="H330" s="3" t="s">
        <v>346</v>
      </c>
      <c r="I330" s="2">
        <v>828</v>
      </c>
      <c r="J330">
        <f>VLOOKUP(A:A,[1]Sheet1!$F$1:$G$65536,2,0)</f>
        <v>512.78</v>
      </c>
    </row>
    <row r="331" spans="1:10">
      <c r="A331" s="2">
        <v>9760</v>
      </c>
      <c r="B331" s="3" t="s">
        <v>536</v>
      </c>
      <c r="C331" s="2">
        <v>513</v>
      </c>
      <c r="D331" s="3" t="s">
        <v>535</v>
      </c>
      <c r="E331" s="2">
        <v>1</v>
      </c>
      <c r="F331" s="2">
        <v>109615</v>
      </c>
      <c r="G331" s="2">
        <v>274040</v>
      </c>
      <c r="H331" s="3" t="s">
        <v>102</v>
      </c>
      <c r="I331" s="2">
        <v>920</v>
      </c>
      <c r="J331">
        <f>VLOOKUP(A:A,[1]Sheet1!$F$1:$G$65536,2,0)</f>
        <v>1014.21</v>
      </c>
    </row>
    <row r="332" spans="1:10">
      <c r="A332" s="2">
        <v>11329</v>
      </c>
      <c r="B332" s="3" t="s">
        <v>537</v>
      </c>
      <c r="C332" s="2">
        <v>513</v>
      </c>
      <c r="D332" s="3" t="s">
        <v>535</v>
      </c>
      <c r="E332" s="2">
        <v>0.6</v>
      </c>
      <c r="F332" s="2">
        <v>65770</v>
      </c>
      <c r="G332" s="2">
        <v>274040</v>
      </c>
      <c r="H332" s="3" t="s">
        <v>538</v>
      </c>
      <c r="I332" s="2">
        <v>552</v>
      </c>
      <c r="J332">
        <f>VLOOKUP(A:A,[1]Sheet1!$F$1:$G$65536,2,0)</f>
        <v>233.42</v>
      </c>
    </row>
    <row r="333" spans="1:10">
      <c r="A333" s="2">
        <v>5589</v>
      </c>
      <c r="B333" s="3" t="s">
        <v>539</v>
      </c>
      <c r="C333" s="2">
        <v>329</v>
      </c>
      <c r="D333" s="3" t="s">
        <v>540</v>
      </c>
      <c r="E333" s="2">
        <v>1</v>
      </c>
      <c r="F333" s="2">
        <v>83824</v>
      </c>
      <c r="G333" s="2">
        <v>209560</v>
      </c>
      <c r="H333" s="3" t="s">
        <v>158</v>
      </c>
      <c r="I333" s="2">
        <v>260</v>
      </c>
      <c r="J333">
        <f>VLOOKUP(A:A,[1]Sheet1!$F$1:$G$65536,2,0)</f>
        <v>369.46</v>
      </c>
    </row>
    <row r="334" spans="1:10">
      <c r="A334" s="2">
        <v>9988</v>
      </c>
      <c r="B334" s="3" t="s">
        <v>541</v>
      </c>
      <c r="C334" s="2">
        <v>329</v>
      </c>
      <c r="D334" s="3" t="s">
        <v>540</v>
      </c>
      <c r="E334" s="2">
        <v>0.9</v>
      </c>
      <c r="F334" s="2">
        <v>75441.6</v>
      </c>
      <c r="G334" s="2">
        <v>209560</v>
      </c>
      <c r="H334" s="3" t="s">
        <v>100</v>
      </c>
      <c r="I334" s="2">
        <v>234</v>
      </c>
      <c r="J334">
        <f>VLOOKUP(A:A,[1]Sheet1!$F$1:$G$65536,2,0)</f>
        <v>128.52</v>
      </c>
    </row>
    <row r="335" spans="1:10">
      <c r="A335" s="2">
        <v>11711</v>
      </c>
      <c r="B335" s="3" t="s">
        <v>542</v>
      </c>
      <c r="C335" s="2">
        <v>329</v>
      </c>
      <c r="D335" s="3" t="s">
        <v>540</v>
      </c>
      <c r="E335" s="2">
        <v>0.6</v>
      </c>
      <c r="F335" s="2">
        <v>50294.4</v>
      </c>
      <c r="G335" s="2">
        <v>209560</v>
      </c>
      <c r="H335" s="3" t="s">
        <v>148</v>
      </c>
      <c r="I335" s="2">
        <v>156</v>
      </c>
      <c r="J335">
        <f>VLOOKUP(A:A,[1]Sheet1!$F$1:$G$65536,2,0)</f>
        <v>141.02</v>
      </c>
    </row>
    <row r="336" spans="1:10">
      <c r="A336" s="2">
        <v>4133</v>
      </c>
      <c r="B336" s="3" t="s">
        <v>543</v>
      </c>
      <c r="C336" s="2">
        <v>101453</v>
      </c>
      <c r="D336" s="3" t="s">
        <v>544</v>
      </c>
      <c r="E336" s="2">
        <v>1</v>
      </c>
      <c r="F336" s="2">
        <v>36511.1</v>
      </c>
      <c r="G336" s="2">
        <v>131440</v>
      </c>
      <c r="H336" s="3" t="s">
        <v>102</v>
      </c>
      <c r="I336" s="2">
        <v>280</v>
      </c>
      <c r="J336">
        <f>VLOOKUP(A:A,[1]Sheet1!$F$1:$G$65536,2,0)</f>
        <v>374.78</v>
      </c>
    </row>
    <row r="337" spans="1:10">
      <c r="A337" s="2">
        <v>10927</v>
      </c>
      <c r="B337" s="3" t="s">
        <v>545</v>
      </c>
      <c r="C337" s="2">
        <v>101453</v>
      </c>
      <c r="D337" s="3" t="s">
        <v>544</v>
      </c>
      <c r="E337" s="2">
        <v>0.9</v>
      </c>
      <c r="F337" s="2">
        <v>32860</v>
      </c>
      <c r="G337" s="2">
        <v>131440</v>
      </c>
      <c r="H337" s="3" t="s">
        <v>100</v>
      </c>
      <c r="I337" s="2">
        <v>280</v>
      </c>
      <c r="J337">
        <f>VLOOKUP(A:A,[1]Sheet1!$F$1:$G$65536,2,0)</f>
        <v>288.22</v>
      </c>
    </row>
    <row r="338" spans="1:10">
      <c r="A338" s="2">
        <v>10956</v>
      </c>
      <c r="B338" s="3" t="s">
        <v>546</v>
      </c>
      <c r="C338" s="2">
        <v>101453</v>
      </c>
      <c r="D338" s="3" t="s">
        <v>544</v>
      </c>
      <c r="E338" s="2">
        <v>1</v>
      </c>
      <c r="F338" s="2">
        <v>36511.1</v>
      </c>
      <c r="G338" s="2">
        <v>131440</v>
      </c>
      <c r="H338" s="3" t="s">
        <v>102</v>
      </c>
      <c r="I338" s="2">
        <v>280</v>
      </c>
      <c r="J338">
        <f>VLOOKUP(A:A,[1]Sheet1!$F$1:$G$65536,2,0)</f>
        <v>289.01</v>
      </c>
    </row>
    <row r="339" spans="1:10">
      <c r="A339" s="2">
        <v>11389</v>
      </c>
      <c r="B339" s="3" t="s">
        <v>547</v>
      </c>
      <c r="C339" s="2">
        <v>101453</v>
      </c>
      <c r="D339" s="3" t="s">
        <v>544</v>
      </c>
      <c r="E339" s="2">
        <v>0.7</v>
      </c>
      <c r="F339" s="2">
        <v>25557.8</v>
      </c>
      <c r="G339" s="2">
        <v>131440</v>
      </c>
      <c r="H339" s="3" t="s">
        <v>105</v>
      </c>
      <c r="I339" s="2">
        <v>260</v>
      </c>
      <c r="J339">
        <f>VLOOKUP(A:A,[1]Sheet1!$F$1:$G$65536,2,0)</f>
        <v>282.87</v>
      </c>
    </row>
    <row r="340" spans="1:10">
      <c r="A340" s="2">
        <v>4518</v>
      </c>
      <c r="B340" s="3" t="s">
        <v>548</v>
      </c>
      <c r="C340" s="2">
        <v>755</v>
      </c>
      <c r="D340" s="3" t="s">
        <v>549</v>
      </c>
      <c r="E340" s="2">
        <v>1</v>
      </c>
      <c r="F340" s="2">
        <v>32860</v>
      </c>
      <c r="G340" s="2">
        <v>65720</v>
      </c>
      <c r="H340" s="3" t="s">
        <v>100</v>
      </c>
      <c r="I340" s="2">
        <v>100</v>
      </c>
      <c r="J340">
        <f>VLOOKUP(A:A,[1]Sheet1!$F$1:$G$65536,2,0)</f>
        <v>149.35</v>
      </c>
    </row>
    <row r="341" spans="1:10">
      <c r="A341" s="2">
        <v>9931</v>
      </c>
      <c r="B341" s="3" t="s">
        <v>550</v>
      </c>
      <c r="C341" s="2">
        <v>755</v>
      </c>
      <c r="D341" s="3" t="s">
        <v>549</v>
      </c>
      <c r="E341" s="2">
        <v>1</v>
      </c>
      <c r="F341" s="2">
        <v>32860</v>
      </c>
      <c r="G341" s="2">
        <v>65720</v>
      </c>
      <c r="H341" s="3" t="s">
        <v>102</v>
      </c>
      <c r="I341" s="2">
        <v>100</v>
      </c>
      <c r="J341">
        <f>VLOOKUP(A:A,[1]Sheet1!$F$1:$G$65536,2,0)</f>
        <v>18.55</v>
      </c>
    </row>
    <row r="342" spans="1:10">
      <c r="A342" s="2">
        <v>7317</v>
      </c>
      <c r="B342" s="3" t="s">
        <v>551</v>
      </c>
      <c r="C342" s="2">
        <v>385</v>
      </c>
      <c r="D342" s="3" t="s">
        <v>552</v>
      </c>
      <c r="E342" s="2">
        <v>1</v>
      </c>
      <c r="F342" s="2">
        <v>88105</v>
      </c>
      <c r="G342" s="2">
        <v>334800</v>
      </c>
      <c r="H342" s="3" t="s">
        <v>553</v>
      </c>
      <c r="I342" s="2">
        <v>421</v>
      </c>
      <c r="J342">
        <f>VLOOKUP(A:A,[1]Sheet1!$F$1:$G$65536,2,0)</f>
        <v>469.75</v>
      </c>
    </row>
    <row r="343" spans="1:10">
      <c r="A343" s="2">
        <v>7749</v>
      </c>
      <c r="B343" s="3" t="s">
        <v>554</v>
      </c>
      <c r="C343" s="2">
        <v>385</v>
      </c>
      <c r="D343" s="3" t="s">
        <v>552</v>
      </c>
      <c r="E343" s="2">
        <v>1</v>
      </c>
      <c r="F343" s="2">
        <v>88105</v>
      </c>
      <c r="G343" s="2">
        <v>334800</v>
      </c>
      <c r="H343" s="3" t="s">
        <v>102</v>
      </c>
      <c r="I343" s="2">
        <v>421</v>
      </c>
      <c r="J343">
        <f>VLOOKUP(A:A,[1]Sheet1!$F$1:$G$65536,2,0)</f>
        <v>290.13</v>
      </c>
    </row>
    <row r="344" spans="1:10">
      <c r="A344" s="2">
        <v>11458</v>
      </c>
      <c r="B344" s="3" t="s">
        <v>555</v>
      </c>
      <c r="C344" s="2">
        <v>385</v>
      </c>
      <c r="D344" s="3" t="s">
        <v>552</v>
      </c>
      <c r="E344" s="2">
        <v>0.6</v>
      </c>
      <c r="F344" s="2">
        <v>52864</v>
      </c>
      <c r="G344" s="2">
        <v>334800</v>
      </c>
      <c r="H344" s="3" t="s">
        <v>105</v>
      </c>
      <c r="I344" s="2">
        <v>253</v>
      </c>
      <c r="J344">
        <f>VLOOKUP(A:A,[1]Sheet1!$F$1:$G$65536,2,0)</f>
        <v>333.72</v>
      </c>
    </row>
    <row r="345" spans="1:10">
      <c r="A345" s="2">
        <v>5954</v>
      </c>
      <c r="B345" s="3" t="s">
        <v>556</v>
      </c>
      <c r="C345" s="2">
        <v>385</v>
      </c>
      <c r="D345" s="3" t="s">
        <v>552</v>
      </c>
      <c r="E345" s="2">
        <v>1.2</v>
      </c>
      <c r="F345" s="2">
        <v>105726</v>
      </c>
      <c r="G345" s="2">
        <v>334800</v>
      </c>
      <c r="H345" s="3" t="s">
        <v>134</v>
      </c>
      <c r="I345" s="2">
        <v>505</v>
      </c>
      <c r="J345">
        <f>VLOOKUP(A:A,[1]Sheet1!$F$1:$G$65536,2,0)</f>
        <v>338.78</v>
      </c>
    </row>
    <row r="346" spans="1:10">
      <c r="A346" s="2">
        <v>4302</v>
      </c>
      <c r="B346" s="3" t="s">
        <v>557</v>
      </c>
      <c r="C346" s="2">
        <v>311</v>
      </c>
      <c r="D346" s="3" t="s">
        <v>558</v>
      </c>
      <c r="E346" s="2">
        <v>1</v>
      </c>
      <c r="F346" s="2">
        <v>93326</v>
      </c>
      <c r="G346" s="2">
        <v>177320</v>
      </c>
      <c r="H346" s="3" t="s">
        <v>102</v>
      </c>
      <c r="I346" s="2">
        <v>263</v>
      </c>
      <c r="J346">
        <f>VLOOKUP(A:A,[1]Sheet1!$F$1:$G$65536,2,0)</f>
        <v>133.23</v>
      </c>
    </row>
    <row r="347" spans="1:10">
      <c r="A347" s="2">
        <v>4093</v>
      </c>
      <c r="B347" s="3" t="s">
        <v>559</v>
      </c>
      <c r="C347" s="2">
        <v>311</v>
      </c>
      <c r="D347" s="3" t="s">
        <v>558</v>
      </c>
      <c r="E347" s="2">
        <v>0.9</v>
      </c>
      <c r="F347" s="2">
        <v>83994</v>
      </c>
      <c r="G347" s="2">
        <v>177320</v>
      </c>
      <c r="H347" s="3" t="s">
        <v>100</v>
      </c>
      <c r="I347" s="2">
        <v>237</v>
      </c>
      <c r="J347">
        <f>VLOOKUP(A:A,[1]Sheet1!$F$1:$G$65536,2,0)</f>
        <v>174.57</v>
      </c>
    </row>
    <row r="348" spans="1:10">
      <c r="A348" s="2">
        <v>7662</v>
      </c>
      <c r="B348" s="3" t="s">
        <v>560</v>
      </c>
      <c r="C348" s="2">
        <v>709</v>
      </c>
      <c r="D348" s="3" t="s">
        <v>561</v>
      </c>
      <c r="E348" s="2">
        <v>0.9</v>
      </c>
      <c r="F348" s="2">
        <v>62177</v>
      </c>
      <c r="G348" s="2">
        <v>241800</v>
      </c>
      <c r="H348" s="3" t="s">
        <v>100</v>
      </c>
      <c r="I348" s="2">
        <v>282</v>
      </c>
      <c r="J348">
        <f>VLOOKUP(A:A,[1]Sheet1!$F$1:$G$65536,2,0)</f>
        <v>301.78</v>
      </c>
    </row>
    <row r="349" spans="1:10">
      <c r="A349" s="2">
        <v>11125</v>
      </c>
      <c r="B349" s="3" t="s">
        <v>562</v>
      </c>
      <c r="C349" s="2">
        <v>709</v>
      </c>
      <c r="D349" s="3" t="s">
        <v>561</v>
      </c>
      <c r="E349" s="2">
        <v>1</v>
      </c>
      <c r="F349" s="2">
        <v>69085</v>
      </c>
      <c r="G349" s="2">
        <v>241800</v>
      </c>
      <c r="H349" s="3" t="s">
        <v>102</v>
      </c>
      <c r="I349" s="2">
        <v>314</v>
      </c>
      <c r="J349">
        <f>VLOOKUP(A:A,[1]Sheet1!$F$1:$G$65536,2,0)</f>
        <v>219.2</v>
      </c>
    </row>
    <row r="350" spans="1:10">
      <c r="A350" s="2">
        <v>11465</v>
      </c>
      <c r="B350" s="3" t="s">
        <v>563</v>
      </c>
      <c r="C350" s="2">
        <v>709</v>
      </c>
      <c r="D350" s="3" t="s">
        <v>561</v>
      </c>
      <c r="E350" s="2">
        <v>0.8</v>
      </c>
      <c r="F350" s="2">
        <v>55269</v>
      </c>
      <c r="G350" s="2">
        <v>241800</v>
      </c>
      <c r="H350" s="3" t="s">
        <v>158</v>
      </c>
      <c r="I350" s="2">
        <v>252</v>
      </c>
      <c r="J350">
        <f>VLOOKUP(A:A,[1]Sheet1!$F$1:$G$65536,2,0)</f>
        <v>458.4</v>
      </c>
    </row>
    <row r="351" spans="1:10">
      <c r="A351" s="2">
        <v>11486</v>
      </c>
      <c r="B351" s="3" t="s">
        <v>564</v>
      </c>
      <c r="C351" s="2">
        <v>709</v>
      </c>
      <c r="D351" s="3" t="s">
        <v>561</v>
      </c>
      <c r="E351" s="2">
        <v>0.8</v>
      </c>
      <c r="F351" s="2">
        <v>55269</v>
      </c>
      <c r="G351" s="2">
        <v>241800</v>
      </c>
      <c r="H351" s="3" t="s">
        <v>158</v>
      </c>
      <c r="I351" s="2">
        <v>252</v>
      </c>
      <c r="J351">
        <f>VLOOKUP(A:A,[1]Sheet1!$F$1:$G$65536,2,0)</f>
        <v>338.67</v>
      </c>
    </row>
    <row r="352" spans="1:10">
      <c r="A352" s="2">
        <v>4325</v>
      </c>
      <c r="B352" s="3" t="s">
        <v>565</v>
      </c>
      <c r="C352" s="2">
        <v>730</v>
      </c>
      <c r="D352" s="3" t="s">
        <v>566</v>
      </c>
      <c r="E352" s="2">
        <v>0.9</v>
      </c>
      <c r="F352" s="2">
        <v>49600</v>
      </c>
      <c r="G352" s="2">
        <v>225680</v>
      </c>
      <c r="H352" s="3" t="s">
        <v>100</v>
      </c>
      <c r="I352" s="2">
        <v>352</v>
      </c>
      <c r="J352">
        <f>VLOOKUP(A:A,[1]Sheet1!$F$1:$G$65536,2,0)</f>
        <v>207.3</v>
      </c>
    </row>
    <row r="353" spans="1:10">
      <c r="A353" s="2">
        <v>6810</v>
      </c>
      <c r="B353" s="3" t="s">
        <v>567</v>
      </c>
      <c r="C353" s="2">
        <v>730</v>
      </c>
      <c r="D353" s="3" t="s">
        <v>566</v>
      </c>
      <c r="E353" s="2">
        <v>1</v>
      </c>
      <c r="F353" s="2">
        <v>55025</v>
      </c>
      <c r="G353" s="2">
        <v>225680</v>
      </c>
      <c r="H353" s="3" t="s">
        <v>102</v>
      </c>
      <c r="I353" s="2">
        <v>390</v>
      </c>
      <c r="J353">
        <f>VLOOKUP(A:A,[1]Sheet1!$F$1:$G$65536,2,0)</f>
        <v>27.92</v>
      </c>
    </row>
    <row r="354" spans="1:10">
      <c r="A354" s="2">
        <v>8038</v>
      </c>
      <c r="B354" s="3" t="s">
        <v>568</v>
      </c>
      <c r="C354" s="2">
        <v>730</v>
      </c>
      <c r="D354" s="3" t="s">
        <v>566</v>
      </c>
      <c r="E354" s="2">
        <v>1</v>
      </c>
      <c r="F354" s="2">
        <v>55025</v>
      </c>
      <c r="G354" s="2">
        <v>225680</v>
      </c>
      <c r="H354" s="3" t="s">
        <v>102</v>
      </c>
      <c r="I354" s="2">
        <v>390</v>
      </c>
      <c r="J354">
        <f>VLOOKUP(A:A,[1]Sheet1!$F$1:$G$65536,2,0)</f>
        <v>114.8</v>
      </c>
    </row>
    <row r="355" spans="1:10">
      <c r="A355" s="2">
        <v>8338</v>
      </c>
      <c r="B355" s="3" t="s">
        <v>569</v>
      </c>
      <c r="C355" s="2">
        <v>730</v>
      </c>
      <c r="D355" s="3" t="s">
        <v>566</v>
      </c>
      <c r="E355" s="2">
        <v>1.2</v>
      </c>
      <c r="F355" s="2">
        <v>66030</v>
      </c>
      <c r="G355" s="2">
        <v>225680</v>
      </c>
      <c r="H355" s="3" t="s">
        <v>134</v>
      </c>
      <c r="I355" s="2">
        <v>468</v>
      </c>
      <c r="J355">
        <f>VLOOKUP(A:A,[1]Sheet1!$F$1:$G$65536,2,0)</f>
        <v>247.2</v>
      </c>
    </row>
    <row r="356" spans="1:10">
      <c r="A356" s="2">
        <v>4330</v>
      </c>
      <c r="B356" s="3" t="s">
        <v>570</v>
      </c>
      <c r="C356" s="2">
        <v>514</v>
      </c>
      <c r="D356" s="3" t="s">
        <v>571</v>
      </c>
      <c r="E356" s="2">
        <v>1</v>
      </c>
      <c r="F356" s="2">
        <v>82902.8</v>
      </c>
      <c r="G356" s="2">
        <v>290160</v>
      </c>
      <c r="H356" s="3" t="s">
        <v>102</v>
      </c>
      <c r="I356" s="2">
        <v>257.1</v>
      </c>
      <c r="J356">
        <f>VLOOKUP(A:A,[1]Sheet1!$F$1:$G$65536,2,0)</f>
        <v>437.51</v>
      </c>
    </row>
    <row r="357" spans="1:10">
      <c r="A357" s="2">
        <v>5406</v>
      </c>
      <c r="B357" s="3" t="s">
        <v>572</v>
      </c>
      <c r="C357" s="2">
        <v>514</v>
      </c>
      <c r="D357" s="3" t="s">
        <v>571</v>
      </c>
      <c r="E357" s="2">
        <v>0.9</v>
      </c>
      <c r="F357" s="2">
        <v>74612.6</v>
      </c>
      <c r="G357" s="2">
        <v>290160</v>
      </c>
      <c r="H357" s="3" t="s">
        <v>100</v>
      </c>
      <c r="I357" s="2">
        <v>231.4</v>
      </c>
      <c r="J357">
        <f>VLOOKUP(A:A,[1]Sheet1!$F$1:$G$65536,2,0)</f>
        <v>352.17</v>
      </c>
    </row>
    <row r="358" spans="1:10">
      <c r="A358" s="2">
        <v>6251</v>
      </c>
      <c r="B358" s="3" t="s">
        <v>573</v>
      </c>
      <c r="C358" s="2">
        <v>514</v>
      </c>
      <c r="D358" s="3" t="s">
        <v>571</v>
      </c>
      <c r="E358" s="2">
        <v>1</v>
      </c>
      <c r="F358" s="2">
        <v>82902.8</v>
      </c>
      <c r="G358" s="2">
        <v>290160</v>
      </c>
      <c r="H358" s="3" t="s">
        <v>102</v>
      </c>
      <c r="I358" s="2">
        <v>257.1</v>
      </c>
      <c r="J358">
        <f>VLOOKUP(A:A,[1]Sheet1!$F$1:$G$65536,2,0)</f>
        <v>333.65</v>
      </c>
    </row>
    <row r="359" spans="1:10">
      <c r="A359" s="2">
        <v>11503</v>
      </c>
      <c r="B359" s="3" t="s">
        <v>574</v>
      </c>
      <c r="C359" s="2">
        <v>514</v>
      </c>
      <c r="D359" s="3" t="s">
        <v>571</v>
      </c>
      <c r="E359" s="2">
        <v>0.6</v>
      </c>
      <c r="F359" s="2">
        <v>49741.8</v>
      </c>
      <c r="G359" s="2">
        <v>290160</v>
      </c>
      <c r="H359" s="3" t="s">
        <v>148</v>
      </c>
      <c r="I359" s="2">
        <v>154.4</v>
      </c>
      <c r="J359">
        <f>VLOOKUP(A:A,[1]Sheet1!$F$1:$G$65536,2,0)</f>
        <v>414</v>
      </c>
    </row>
    <row r="360" spans="1:10">
      <c r="A360" s="2">
        <v>11466</v>
      </c>
      <c r="B360" s="3" t="s">
        <v>575</v>
      </c>
      <c r="C360" s="2">
        <v>102567</v>
      </c>
      <c r="D360" s="3" t="s">
        <v>576</v>
      </c>
      <c r="E360" s="2">
        <v>0.6</v>
      </c>
      <c r="F360" s="2">
        <v>18259</v>
      </c>
      <c r="G360" s="2">
        <v>82150</v>
      </c>
      <c r="H360" s="3" t="s">
        <v>577</v>
      </c>
      <c r="I360" s="2">
        <v>44</v>
      </c>
      <c r="J360">
        <f>VLOOKUP(A:A,[1]Sheet1!$F$1:$G$65536,2,0)</f>
        <v>54.5</v>
      </c>
    </row>
    <row r="361" spans="1:10">
      <c r="A361" s="2">
        <v>8489</v>
      </c>
      <c r="B361" s="3" t="s">
        <v>578</v>
      </c>
      <c r="C361" s="2">
        <v>102567</v>
      </c>
      <c r="D361" s="3" t="s">
        <v>576</v>
      </c>
      <c r="E361" s="2">
        <v>1.2</v>
      </c>
      <c r="F361" s="2">
        <v>36487</v>
      </c>
      <c r="G361" s="2">
        <v>82150</v>
      </c>
      <c r="H361" s="3" t="s">
        <v>134</v>
      </c>
      <c r="I361" s="2">
        <v>89</v>
      </c>
      <c r="J361">
        <f>VLOOKUP(A:A,[1]Sheet1!$F$1:$G$65536,2,0)</f>
        <v>102.63</v>
      </c>
    </row>
    <row r="362" spans="1:10">
      <c r="A362" s="2">
        <v>4196</v>
      </c>
      <c r="B362" s="3" t="s">
        <v>579</v>
      </c>
      <c r="C362" s="2">
        <v>102567</v>
      </c>
      <c r="D362" s="3" t="s">
        <v>576</v>
      </c>
      <c r="E362" s="2">
        <v>0.9</v>
      </c>
      <c r="F362" s="2">
        <v>27404</v>
      </c>
      <c r="G362" s="2">
        <v>82150</v>
      </c>
      <c r="H362" s="3" t="s">
        <v>100</v>
      </c>
      <c r="I362" s="2">
        <v>67</v>
      </c>
      <c r="J362">
        <f>VLOOKUP(A:A,[1]Sheet1!$F$1:$G$65536,2,0)</f>
        <v>88.47</v>
      </c>
    </row>
    <row r="363" spans="1:10">
      <c r="A363" s="2">
        <v>5408</v>
      </c>
      <c r="B363" s="3" t="s">
        <v>580</v>
      </c>
      <c r="C363" s="2">
        <v>387</v>
      </c>
      <c r="D363" s="3" t="s">
        <v>581</v>
      </c>
      <c r="E363" s="2">
        <v>0.9</v>
      </c>
      <c r="F363" s="2">
        <v>97335</v>
      </c>
      <c r="G363" s="2">
        <v>335265</v>
      </c>
      <c r="H363" s="3" t="s">
        <v>100</v>
      </c>
      <c r="I363" s="2">
        <v>318</v>
      </c>
      <c r="J363">
        <f>VLOOKUP(A:A,[1]Sheet1!$F$1:$G$65536,2,0)</f>
        <v>204.49</v>
      </c>
    </row>
    <row r="364" spans="1:10">
      <c r="A364" s="2">
        <v>5701</v>
      </c>
      <c r="B364" s="3" t="s">
        <v>582</v>
      </c>
      <c r="C364" s="2">
        <v>387</v>
      </c>
      <c r="D364" s="3" t="s">
        <v>581</v>
      </c>
      <c r="E364" s="2">
        <v>1</v>
      </c>
      <c r="F364" s="2">
        <v>108150</v>
      </c>
      <c r="G364" s="2">
        <v>335265</v>
      </c>
      <c r="H364" s="3" t="s">
        <v>102</v>
      </c>
      <c r="I364" s="2">
        <v>356</v>
      </c>
      <c r="J364">
        <f>VLOOKUP(A:A,[1]Sheet1!$F$1:$G$65536,2,0)</f>
        <v>317.67</v>
      </c>
    </row>
    <row r="365" spans="1:10">
      <c r="A365" s="2">
        <v>10856</v>
      </c>
      <c r="B365" s="3" t="s">
        <v>583</v>
      </c>
      <c r="C365" s="2">
        <v>387</v>
      </c>
      <c r="D365" s="3" t="s">
        <v>581</v>
      </c>
      <c r="E365" s="2">
        <v>1</v>
      </c>
      <c r="F365" s="2">
        <v>108150</v>
      </c>
      <c r="G365" s="2">
        <v>335265</v>
      </c>
      <c r="H365" s="3" t="s">
        <v>102</v>
      </c>
      <c r="I365" s="2">
        <v>356</v>
      </c>
      <c r="J365">
        <f>VLOOKUP(A:A,[1]Sheet1!$F$1:$G$65536,2,0)</f>
        <v>362.67</v>
      </c>
    </row>
    <row r="366" spans="1:10">
      <c r="A366" s="2">
        <v>11754</v>
      </c>
      <c r="B366" s="3" t="s">
        <v>584</v>
      </c>
      <c r="C366" s="2">
        <v>387</v>
      </c>
      <c r="D366" s="3" t="s">
        <v>581</v>
      </c>
      <c r="E366" s="2">
        <v>0.2</v>
      </c>
      <c r="F366" s="2">
        <v>21630</v>
      </c>
      <c r="G366" s="2">
        <v>335265</v>
      </c>
      <c r="H366" s="3" t="s">
        <v>107</v>
      </c>
      <c r="I366" s="2">
        <v>70</v>
      </c>
      <c r="J366">
        <f>VLOOKUP(A:A,[1]Sheet1!$F$1:$G$65536,2,0)</f>
        <v>157.2</v>
      </c>
    </row>
    <row r="367" spans="1:10">
      <c r="A367" s="2">
        <v>8940</v>
      </c>
      <c r="B367" s="3" t="s">
        <v>585</v>
      </c>
      <c r="C367" s="2">
        <v>377</v>
      </c>
      <c r="D367" s="3" t="s">
        <v>586</v>
      </c>
      <c r="E367" s="2">
        <v>0.9</v>
      </c>
      <c r="F367" s="2">
        <v>109955.4</v>
      </c>
      <c r="G367" s="2">
        <v>232128</v>
      </c>
      <c r="H367" s="3" t="s">
        <v>100</v>
      </c>
      <c r="I367" s="2">
        <v>521</v>
      </c>
      <c r="J367">
        <f>VLOOKUP(A:A,[1]Sheet1!$F$1:$G$65536,2,0)</f>
        <v>467.82</v>
      </c>
    </row>
    <row r="368" spans="1:10">
      <c r="A368" s="2">
        <v>11119</v>
      </c>
      <c r="B368" s="3" t="s">
        <v>587</v>
      </c>
      <c r="C368" s="2">
        <v>377</v>
      </c>
      <c r="D368" s="3" t="s">
        <v>586</v>
      </c>
      <c r="E368" s="2">
        <v>0.8</v>
      </c>
      <c r="F368" s="2">
        <v>97738.1</v>
      </c>
      <c r="G368" s="2">
        <v>232128</v>
      </c>
      <c r="H368" s="3" t="s">
        <v>102</v>
      </c>
      <c r="I368" s="2">
        <v>463</v>
      </c>
      <c r="J368">
        <f>VLOOKUP(A:A,[1]Sheet1!$F$1:$G$65536,2,0)</f>
        <v>401.58</v>
      </c>
    </row>
    <row r="369" spans="1:10">
      <c r="A369" s="2">
        <v>11753</v>
      </c>
      <c r="B369" s="3" t="s">
        <v>588</v>
      </c>
      <c r="C369" s="2">
        <v>377</v>
      </c>
      <c r="D369" s="3" t="s">
        <v>586</v>
      </c>
      <c r="E369" s="2">
        <v>0.2</v>
      </c>
      <c r="F369" s="2">
        <v>24434.5</v>
      </c>
      <c r="G369" s="2">
        <v>232128</v>
      </c>
      <c r="H369" s="3" t="s">
        <v>107</v>
      </c>
      <c r="I369" s="2">
        <v>116</v>
      </c>
      <c r="J369">
        <f>VLOOKUP(A:A,[1]Sheet1!$F$1:$G$65536,2,0)</f>
        <v>304.47</v>
      </c>
    </row>
    <row r="370" spans="1:10">
      <c r="A370" s="2">
        <v>9112</v>
      </c>
      <c r="B370" s="3" t="s">
        <v>589</v>
      </c>
      <c r="C370" s="2">
        <v>371</v>
      </c>
      <c r="D370" s="3" t="s">
        <v>590</v>
      </c>
      <c r="E370" s="2">
        <v>0.9</v>
      </c>
      <c r="F370" s="2">
        <v>56190.6</v>
      </c>
      <c r="G370" s="2">
        <v>124868</v>
      </c>
      <c r="H370" s="3" t="s">
        <v>100</v>
      </c>
      <c r="I370" s="2">
        <v>450</v>
      </c>
      <c r="J370">
        <f>VLOOKUP(A:A,[1]Sheet1!$F$1:$G$65536,2,0)</f>
        <v>224.2</v>
      </c>
    </row>
    <row r="371" spans="1:10">
      <c r="A371" s="2">
        <v>11387</v>
      </c>
      <c r="B371" s="3" t="s">
        <v>591</v>
      </c>
      <c r="C371" s="2">
        <v>371</v>
      </c>
      <c r="D371" s="3" t="s">
        <v>590</v>
      </c>
      <c r="E371" s="2">
        <v>0.6</v>
      </c>
      <c r="F371" s="2">
        <v>34338.7</v>
      </c>
      <c r="G371" s="2">
        <v>124868</v>
      </c>
      <c r="H371" s="3" t="s">
        <v>102</v>
      </c>
      <c r="I371" s="2">
        <v>275</v>
      </c>
      <c r="J371">
        <f>VLOOKUP(A:A,[1]Sheet1!$F$1:$G$65536,2,0)</f>
        <v>158.54</v>
      </c>
    </row>
    <row r="372" spans="1:10">
      <c r="A372" s="2">
        <v>11388</v>
      </c>
      <c r="B372" s="3" t="s">
        <v>592</v>
      </c>
      <c r="C372" s="2">
        <v>371</v>
      </c>
      <c r="D372" s="3" t="s">
        <v>590</v>
      </c>
      <c r="E372" s="2">
        <v>0.6</v>
      </c>
      <c r="F372" s="2">
        <v>34338.7</v>
      </c>
      <c r="G372" s="2">
        <v>124868</v>
      </c>
      <c r="H372" s="3" t="s">
        <v>102</v>
      </c>
      <c r="I372" s="2">
        <v>275</v>
      </c>
      <c r="J372">
        <f>VLOOKUP(A:A,[1]Sheet1!$F$1:$G$65536,2,0)</f>
        <v>137.17</v>
      </c>
    </row>
    <row r="373" spans="1:10">
      <c r="A373" s="2">
        <v>5623</v>
      </c>
      <c r="B373" s="3" t="s">
        <v>593</v>
      </c>
      <c r="C373" s="2">
        <v>359</v>
      </c>
      <c r="D373" s="3" t="s">
        <v>594</v>
      </c>
      <c r="E373" s="2">
        <v>0.9</v>
      </c>
      <c r="F373" s="2">
        <v>96721</v>
      </c>
      <c r="G373" s="2">
        <v>290160</v>
      </c>
      <c r="H373" s="3" t="s">
        <v>100</v>
      </c>
      <c r="I373" s="2">
        <v>1314.5</v>
      </c>
      <c r="J373">
        <f>VLOOKUP(A:A,[1]Sheet1!$F$1:$G$65536,2,0)</f>
        <v>1030.56</v>
      </c>
    </row>
    <row r="374" spans="1:10">
      <c r="A374" s="2">
        <v>11101</v>
      </c>
      <c r="B374" s="3" t="s">
        <v>595</v>
      </c>
      <c r="C374" s="2">
        <v>359</v>
      </c>
      <c r="D374" s="3" t="s">
        <v>594</v>
      </c>
      <c r="E374" s="2">
        <v>0.6</v>
      </c>
      <c r="F374" s="2">
        <v>64480</v>
      </c>
      <c r="G374" s="2">
        <v>290160</v>
      </c>
      <c r="H374" s="3" t="s">
        <v>102</v>
      </c>
      <c r="I374" s="2">
        <v>1314.5</v>
      </c>
      <c r="J374">
        <f>VLOOKUP(A:A,[1]Sheet1!$F$1:$G$65536,2,0)</f>
        <v>571.86</v>
      </c>
    </row>
    <row r="375" spans="1:10">
      <c r="A375" s="2">
        <v>10860</v>
      </c>
      <c r="B375" s="3" t="s">
        <v>596</v>
      </c>
      <c r="C375" s="2">
        <v>359</v>
      </c>
      <c r="D375" s="3" t="s">
        <v>594</v>
      </c>
      <c r="E375" s="2">
        <v>1</v>
      </c>
      <c r="F375" s="2">
        <v>107466</v>
      </c>
      <c r="G375" s="2">
        <v>290160</v>
      </c>
      <c r="H375" s="3" t="s">
        <v>102</v>
      </c>
      <c r="I375" s="2">
        <v>1314.5</v>
      </c>
      <c r="J375">
        <f>VLOOKUP(A:A,[1]Sheet1!$F$1:$G$65536,2,0)</f>
        <v>549.96</v>
      </c>
    </row>
    <row r="376" spans="1:10">
      <c r="A376" s="2">
        <v>11778</v>
      </c>
      <c r="B376" s="3" t="s">
        <v>597</v>
      </c>
      <c r="C376" s="2">
        <v>359</v>
      </c>
      <c r="D376" s="3" t="s">
        <v>594</v>
      </c>
      <c r="E376" s="2">
        <v>0.2</v>
      </c>
      <c r="F376" s="2">
        <v>21493</v>
      </c>
      <c r="G376" s="2">
        <v>290160</v>
      </c>
      <c r="H376" s="3" t="s">
        <v>102</v>
      </c>
      <c r="I376" s="2">
        <v>656.5</v>
      </c>
      <c r="J376">
        <f>VLOOKUP(A:A,[1]Sheet1!$F$1:$G$65536,2,0)</f>
        <v>489.55</v>
      </c>
    </row>
    <row r="377" spans="1:9">
      <c r="A377" s="3"/>
      <c r="B377" s="3" t="s">
        <v>218</v>
      </c>
      <c r="C377" s="3"/>
      <c r="D377" s="3" t="s">
        <v>218</v>
      </c>
      <c r="E377" s="3"/>
      <c r="F377" s="3"/>
      <c r="G377" s="3"/>
      <c r="H377" s="3" t="s">
        <v>218</v>
      </c>
      <c r="I377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明细表</vt:lpstr>
      <vt:lpstr>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2018-09-05T03:01:41Z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